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875" tabRatio="708"/>
  </bookViews>
  <sheets>
    <sheet name="DC2020" sheetId="4" r:id="rId1"/>
  </sheets>
  <externalReferences>
    <externalReference r:id="rId2"/>
  </externalReferences>
  <definedNames>
    <definedName name="_xlnm._FilterDatabase" localSheetId="0" hidden="1">'DC2020'!$A$7:$AF$7</definedName>
    <definedName name="madat">'[1]bieu tuyen hoa 2017'!$B$15:$AY$15</definedName>
    <definedName name="maxa">'[1]bieu tuyen hoa 2017'!$E$4:$AH$4</definedName>
    <definedName name="_xlnm.Print_Area" localSheetId="0">'DC2020'!$A$1:$AG$240</definedName>
    <definedName name="_xlnm.Print_Titles" localSheetId="0">'DC2020'!$5:$7</definedName>
  </definedNames>
  <calcPr calcId="144525"/>
</workbook>
</file>

<file path=xl/calcChain.xml><?xml version="1.0" encoding="utf-8"?>
<calcChain xmlns="http://schemas.openxmlformats.org/spreadsheetml/2006/main">
  <c r="I12" i="4" l="1"/>
  <c r="D240" i="4" l="1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F240" i="4"/>
  <c r="AG240" i="4"/>
  <c r="D22" i="4" l="1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C22" i="4"/>
  <c r="C20" i="4"/>
  <c r="C21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D19" i="4"/>
  <c r="C19" i="4"/>
  <c r="C18" i="4"/>
  <c r="C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D1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D207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D194" i="4"/>
  <c r="C185" i="4"/>
  <c r="C186" i="4"/>
  <c r="C187" i="4"/>
  <c r="C188" i="4"/>
  <c r="C189" i="4"/>
  <c r="C190" i="4"/>
  <c r="C191" i="4"/>
  <c r="C192" i="4"/>
  <c r="C193" i="4"/>
  <c r="E184" i="4"/>
  <c r="E240" i="4" s="1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D184" i="4"/>
  <c r="C175" i="4"/>
  <c r="C176" i="4"/>
  <c r="C177" i="4"/>
  <c r="C178" i="4"/>
  <c r="C179" i="4"/>
  <c r="C180" i="4"/>
  <c r="C181" i="4"/>
  <c r="C182" i="4"/>
  <c r="C183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D174" i="4"/>
  <c r="C173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D172" i="4"/>
  <c r="D169" i="4"/>
  <c r="C170" i="4"/>
  <c r="C171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E163" i="4"/>
  <c r="F163" i="4"/>
  <c r="G163" i="4"/>
  <c r="H163" i="4"/>
  <c r="I163" i="4"/>
  <c r="J163" i="4"/>
  <c r="K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D163" i="4"/>
  <c r="E151" i="4"/>
  <c r="F151" i="4"/>
  <c r="G151" i="4"/>
  <c r="H151" i="4"/>
  <c r="I151" i="4"/>
  <c r="J151" i="4"/>
  <c r="K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D151" i="4"/>
  <c r="E147" i="4"/>
  <c r="F147" i="4"/>
  <c r="G147" i="4"/>
  <c r="H147" i="4"/>
  <c r="I147" i="4"/>
  <c r="J147" i="4"/>
  <c r="K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D147" i="4"/>
  <c r="E141" i="4"/>
  <c r="F141" i="4"/>
  <c r="G141" i="4"/>
  <c r="H141" i="4"/>
  <c r="I141" i="4"/>
  <c r="J141" i="4"/>
  <c r="K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D141" i="4"/>
  <c r="E134" i="4"/>
  <c r="F134" i="4"/>
  <c r="G134" i="4"/>
  <c r="H134" i="4"/>
  <c r="I134" i="4"/>
  <c r="J134" i="4"/>
  <c r="K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D134" i="4"/>
  <c r="E130" i="4"/>
  <c r="F130" i="4"/>
  <c r="G130" i="4"/>
  <c r="H130" i="4"/>
  <c r="I130" i="4"/>
  <c r="J130" i="4"/>
  <c r="K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D130" i="4"/>
  <c r="E128" i="4"/>
  <c r="F128" i="4"/>
  <c r="G128" i="4"/>
  <c r="H128" i="4"/>
  <c r="I128" i="4"/>
  <c r="J128" i="4"/>
  <c r="K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E240" i="4" s="1"/>
  <c r="AF128" i="4"/>
  <c r="D128" i="4"/>
  <c r="C122" i="4"/>
  <c r="E102" i="4"/>
  <c r="F102" i="4"/>
  <c r="G102" i="4"/>
  <c r="H102" i="4"/>
  <c r="I102" i="4"/>
  <c r="J102" i="4"/>
  <c r="K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D102" i="4"/>
  <c r="E98" i="4"/>
  <c r="F98" i="4"/>
  <c r="G98" i="4"/>
  <c r="H98" i="4"/>
  <c r="I98" i="4"/>
  <c r="J98" i="4"/>
  <c r="K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D98" i="4"/>
  <c r="E95" i="4"/>
  <c r="F95" i="4"/>
  <c r="G95" i="4"/>
  <c r="H95" i="4"/>
  <c r="I95" i="4"/>
  <c r="J95" i="4"/>
  <c r="K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D95" i="4"/>
  <c r="L148" i="4"/>
  <c r="C148" i="4" s="1"/>
  <c r="L149" i="4"/>
  <c r="C149" i="4" s="1"/>
  <c r="L150" i="4"/>
  <c r="C150" i="4" s="1"/>
  <c r="L152" i="4"/>
  <c r="L153" i="4"/>
  <c r="C153" i="4" s="1"/>
  <c r="L154" i="4"/>
  <c r="C154" i="4" s="1"/>
  <c r="L155" i="4"/>
  <c r="C155" i="4" s="1"/>
  <c r="L156" i="4"/>
  <c r="C156" i="4" s="1"/>
  <c r="L157" i="4"/>
  <c r="C157" i="4" s="1"/>
  <c r="L158" i="4"/>
  <c r="C158" i="4" s="1"/>
  <c r="L159" i="4"/>
  <c r="C159" i="4" s="1"/>
  <c r="L160" i="4"/>
  <c r="C160" i="4" s="1"/>
  <c r="L161" i="4"/>
  <c r="C161" i="4" s="1"/>
  <c r="L162" i="4"/>
  <c r="C162" i="4" s="1"/>
  <c r="L164" i="4"/>
  <c r="L165" i="4"/>
  <c r="C165" i="4" s="1"/>
  <c r="L166" i="4"/>
  <c r="C166" i="4" s="1"/>
  <c r="L167" i="4"/>
  <c r="C167" i="4" s="1"/>
  <c r="L89" i="4"/>
  <c r="L90" i="4"/>
  <c r="L91" i="4"/>
  <c r="L92" i="4"/>
  <c r="L93" i="4"/>
  <c r="L94" i="4"/>
  <c r="L96" i="4"/>
  <c r="C96" i="4" s="1"/>
  <c r="L97" i="4"/>
  <c r="C97" i="4" s="1"/>
  <c r="L99" i="4"/>
  <c r="C99" i="4" s="1"/>
  <c r="L100" i="4"/>
  <c r="C100" i="4" s="1"/>
  <c r="L101" i="4"/>
  <c r="C101" i="4" s="1"/>
  <c r="L103" i="4"/>
  <c r="C103" i="4" s="1"/>
  <c r="L104" i="4"/>
  <c r="C104" i="4" s="1"/>
  <c r="L105" i="4"/>
  <c r="C105" i="4" s="1"/>
  <c r="L106" i="4"/>
  <c r="C106" i="4" s="1"/>
  <c r="L107" i="4"/>
  <c r="C107" i="4" s="1"/>
  <c r="L108" i="4"/>
  <c r="C108" i="4" s="1"/>
  <c r="L109" i="4"/>
  <c r="C109" i="4" s="1"/>
  <c r="L110" i="4"/>
  <c r="C110" i="4" s="1"/>
  <c r="L111" i="4"/>
  <c r="C111" i="4" s="1"/>
  <c r="L112" i="4"/>
  <c r="C112" i="4" s="1"/>
  <c r="L113" i="4"/>
  <c r="C113" i="4" s="1"/>
  <c r="L114" i="4"/>
  <c r="C114" i="4" s="1"/>
  <c r="L115" i="4"/>
  <c r="C115" i="4" s="1"/>
  <c r="L116" i="4"/>
  <c r="C116" i="4" s="1"/>
  <c r="L117" i="4"/>
  <c r="C117" i="4" s="1"/>
  <c r="L118" i="4"/>
  <c r="C118" i="4" s="1"/>
  <c r="L119" i="4"/>
  <c r="C119" i="4" s="1"/>
  <c r="L120" i="4"/>
  <c r="C120" i="4" s="1"/>
  <c r="L121" i="4"/>
  <c r="C121" i="4" s="1"/>
  <c r="L122" i="4"/>
  <c r="L123" i="4"/>
  <c r="C123" i="4" s="1"/>
  <c r="L124" i="4"/>
  <c r="C124" i="4" s="1"/>
  <c r="L125" i="4"/>
  <c r="C125" i="4" s="1"/>
  <c r="L126" i="4"/>
  <c r="C126" i="4" s="1"/>
  <c r="L127" i="4"/>
  <c r="C127" i="4" s="1"/>
  <c r="L129" i="4"/>
  <c r="C129" i="4" s="1"/>
  <c r="L131" i="4"/>
  <c r="C131" i="4" s="1"/>
  <c r="L132" i="4"/>
  <c r="C132" i="4" s="1"/>
  <c r="L133" i="4"/>
  <c r="C133" i="4" s="1"/>
  <c r="L135" i="4"/>
  <c r="C135" i="4" s="1"/>
  <c r="L136" i="4"/>
  <c r="C136" i="4" s="1"/>
  <c r="L137" i="4"/>
  <c r="C137" i="4" s="1"/>
  <c r="L138" i="4"/>
  <c r="C138" i="4" s="1"/>
  <c r="L139" i="4"/>
  <c r="C139" i="4" s="1"/>
  <c r="L140" i="4"/>
  <c r="C140" i="4" s="1"/>
  <c r="L142" i="4"/>
  <c r="C142" i="4" s="1"/>
  <c r="L143" i="4"/>
  <c r="C143" i="4" s="1"/>
  <c r="L144" i="4"/>
  <c r="C144" i="4" s="1"/>
  <c r="L145" i="4"/>
  <c r="C145" i="4" s="1"/>
  <c r="L146" i="4"/>
  <c r="C146" i="4" s="1"/>
  <c r="L9" i="4"/>
  <c r="L11" i="4"/>
  <c r="C11" i="4" s="1"/>
  <c r="L13" i="4"/>
  <c r="C13" i="4" s="1"/>
  <c r="L14" i="4"/>
  <c r="C14" i="4" s="1"/>
  <c r="L15" i="4"/>
  <c r="L16" i="4"/>
  <c r="L18" i="4"/>
  <c r="L20" i="4"/>
  <c r="L21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3" i="4"/>
  <c r="C53" i="4" s="1"/>
  <c r="L54" i="4"/>
  <c r="C54" i="4" s="1"/>
  <c r="L55" i="4"/>
  <c r="C55" i="4" s="1"/>
  <c r="L56" i="4"/>
  <c r="L57" i="4"/>
  <c r="C57" i="4" s="1"/>
  <c r="L58" i="4"/>
  <c r="C58" i="4" s="1"/>
  <c r="L59" i="4"/>
  <c r="C59" i="4" s="1"/>
  <c r="L60" i="4"/>
  <c r="L61" i="4"/>
  <c r="C61" i="4" s="1"/>
  <c r="L62" i="4"/>
  <c r="C62" i="4" s="1"/>
  <c r="L63" i="4"/>
  <c r="C63" i="4" s="1"/>
  <c r="L64" i="4"/>
  <c r="C64" i="4" s="1"/>
  <c r="L65" i="4"/>
  <c r="C65" i="4" s="1"/>
  <c r="L67" i="4"/>
  <c r="C67" i="4" s="1"/>
  <c r="L69" i="4"/>
  <c r="C69" i="4" s="1"/>
  <c r="L70" i="4"/>
  <c r="C70" i="4" s="1"/>
  <c r="L72" i="4"/>
  <c r="C72" i="4" s="1"/>
  <c r="L73" i="4"/>
  <c r="C73" i="4" s="1"/>
  <c r="L74" i="4"/>
  <c r="C74" i="4" s="1"/>
  <c r="L75" i="4"/>
  <c r="C75" i="4" s="1"/>
  <c r="L76" i="4"/>
  <c r="C76" i="4" s="1"/>
  <c r="L77" i="4"/>
  <c r="C77" i="4" s="1"/>
  <c r="L78" i="4"/>
  <c r="C78" i="4" s="1"/>
  <c r="L79" i="4"/>
  <c r="C79" i="4" s="1"/>
  <c r="L80" i="4"/>
  <c r="C80" i="4" s="1"/>
  <c r="L81" i="4"/>
  <c r="L83" i="4"/>
  <c r="C83" i="4" s="1"/>
  <c r="L84" i="4"/>
  <c r="L85" i="4"/>
  <c r="L86" i="4"/>
  <c r="C86" i="4" s="1"/>
  <c r="L87" i="4"/>
  <c r="C87" i="4" s="1"/>
  <c r="N88" i="4"/>
  <c r="O88" i="4"/>
  <c r="P88" i="4"/>
  <c r="Q88" i="4"/>
  <c r="R88" i="4"/>
  <c r="S88" i="4"/>
  <c r="T88" i="4"/>
  <c r="U88" i="4"/>
  <c r="V88" i="4"/>
  <c r="W88" i="4"/>
  <c r="M88" i="4"/>
  <c r="E88" i="4"/>
  <c r="F88" i="4"/>
  <c r="G88" i="4"/>
  <c r="H88" i="4"/>
  <c r="I88" i="4"/>
  <c r="J88" i="4"/>
  <c r="K88" i="4"/>
  <c r="X88" i="4"/>
  <c r="Y88" i="4"/>
  <c r="Z88" i="4"/>
  <c r="AA88" i="4"/>
  <c r="AB88" i="4"/>
  <c r="AC88" i="4"/>
  <c r="AD88" i="4"/>
  <c r="AE88" i="4"/>
  <c r="AF88" i="4"/>
  <c r="D88" i="4"/>
  <c r="C84" i="4"/>
  <c r="C85" i="4"/>
  <c r="E82" i="4"/>
  <c r="F82" i="4"/>
  <c r="G82" i="4"/>
  <c r="H82" i="4"/>
  <c r="I82" i="4"/>
  <c r="J82" i="4"/>
  <c r="K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D82" i="4"/>
  <c r="C81" i="4"/>
  <c r="E71" i="4"/>
  <c r="F71" i="4"/>
  <c r="G71" i="4"/>
  <c r="H71" i="4"/>
  <c r="I71" i="4"/>
  <c r="J71" i="4"/>
  <c r="K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D71" i="4"/>
  <c r="E68" i="4"/>
  <c r="F68" i="4"/>
  <c r="G68" i="4"/>
  <c r="H68" i="4"/>
  <c r="I68" i="4"/>
  <c r="J68" i="4"/>
  <c r="K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D68" i="4"/>
  <c r="E66" i="4"/>
  <c r="F66" i="4"/>
  <c r="G66" i="4"/>
  <c r="H66" i="4"/>
  <c r="I66" i="4"/>
  <c r="J66" i="4"/>
  <c r="K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D66" i="4"/>
  <c r="D52" i="4"/>
  <c r="K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I52" i="4"/>
  <c r="J52" i="4"/>
  <c r="G52" i="4"/>
  <c r="H52" i="4"/>
  <c r="F52" i="4"/>
  <c r="E52" i="4"/>
  <c r="C56" i="4"/>
  <c r="C60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I23" i="4"/>
  <c r="J23" i="4"/>
  <c r="K23" i="4"/>
  <c r="G23" i="4"/>
  <c r="H23" i="4"/>
  <c r="F23" i="4"/>
  <c r="E23" i="4"/>
  <c r="D23" i="4"/>
  <c r="N12" i="4"/>
  <c r="O12" i="4"/>
  <c r="P12" i="4"/>
  <c r="Q12" i="4"/>
  <c r="R12" i="4"/>
  <c r="S12" i="4"/>
  <c r="T12" i="4"/>
  <c r="U12" i="4"/>
  <c r="V12" i="4"/>
  <c r="W12" i="4"/>
  <c r="M12" i="4"/>
  <c r="D12" i="4"/>
  <c r="E12" i="4"/>
  <c r="F12" i="4"/>
  <c r="G12" i="4"/>
  <c r="H12" i="4"/>
  <c r="J12" i="4"/>
  <c r="K12" i="4"/>
  <c r="N10" i="4"/>
  <c r="O10" i="4"/>
  <c r="P10" i="4"/>
  <c r="Q10" i="4"/>
  <c r="R10" i="4"/>
  <c r="S10" i="4"/>
  <c r="T10" i="4"/>
  <c r="U10" i="4"/>
  <c r="V10" i="4"/>
  <c r="W10" i="4"/>
  <c r="M10" i="4"/>
  <c r="E10" i="4"/>
  <c r="F10" i="4"/>
  <c r="G10" i="4"/>
  <c r="H10" i="4"/>
  <c r="I10" i="4"/>
  <c r="J10" i="4"/>
  <c r="K10" i="4"/>
  <c r="D10" i="4"/>
  <c r="L66" i="4" l="1"/>
  <c r="C174" i="4"/>
  <c r="L12" i="4"/>
  <c r="L71" i="4"/>
  <c r="C71" i="4" s="1"/>
  <c r="L95" i="4"/>
  <c r="C172" i="4"/>
  <c r="L151" i="4"/>
  <c r="L10" i="4"/>
  <c r="C10" i="4" s="1"/>
  <c r="L23" i="4"/>
  <c r="L68" i="4"/>
  <c r="C68" i="4" s="1"/>
  <c r="C194" i="4"/>
  <c r="L52" i="4"/>
  <c r="C52" i="4" s="1"/>
  <c r="L82" i="4"/>
  <c r="C82" i="4" s="1"/>
  <c r="L88" i="4"/>
  <c r="L98" i="4"/>
  <c r="C98" i="4" s="1"/>
  <c r="L163" i="4"/>
  <c r="C163" i="4" s="1"/>
  <c r="C95" i="4"/>
  <c r="L147" i="4"/>
  <c r="C147" i="4" s="1"/>
  <c r="C207" i="4"/>
  <c r="C151" i="4"/>
  <c r="L130" i="4"/>
  <c r="C130" i="4" s="1"/>
  <c r="C152" i="4"/>
  <c r="L128" i="4"/>
  <c r="C128" i="4" s="1"/>
  <c r="L134" i="4"/>
  <c r="C134" i="4" s="1"/>
  <c r="L141" i="4"/>
  <c r="C141" i="4" s="1"/>
  <c r="C164" i="4"/>
  <c r="L102" i="4"/>
  <c r="C102" i="4" s="1"/>
  <c r="C184" i="4"/>
  <c r="C240" i="4" s="1"/>
  <c r="C169" i="4"/>
  <c r="C12" i="4"/>
  <c r="C66" i="4"/>
  <c r="C93" i="4"/>
  <c r="C94" i="4"/>
  <c r="C92" i="4" l="1"/>
  <c r="C51" i="4"/>
  <c r="C50" i="4"/>
  <c r="C49" i="4"/>
  <c r="C91" i="4" l="1"/>
  <c r="C48" i="4"/>
  <c r="C90" i="4" l="1"/>
  <c r="C47" i="4"/>
  <c r="C89" i="4" l="1"/>
  <c r="C88" i="4"/>
  <c r="C46" i="4"/>
  <c r="C45" i="4" l="1"/>
  <c r="C44" i="4" l="1"/>
  <c r="C43" i="4" l="1"/>
  <c r="C42" i="4" l="1"/>
  <c r="C41" i="4" l="1"/>
  <c r="C40" i="4" l="1"/>
  <c r="C39" i="4" l="1"/>
  <c r="C38" i="4" l="1"/>
  <c r="C37" i="4" l="1"/>
  <c r="C36" i="4" l="1"/>
  <c r="C35" i="4" l="1"/>
  <c r="C34" i="4" l="1"/>
  <c r="C33" i="4" l="1"/>
  <c r="C32" i="4" l="1"/>
  <c r="C31" i="4" l="1"/>
  <c r="C30" i="4" l="1"/>
  <c r="C29" i="4" l="1"/>
  <c r="C28" i="4" l="1"/>
  <c r="C27" i="4" l="1"/>
  <c r="C26" i="4" l="1"/>
  <c r="C23" i="4" l="1"/>
  <c r="C25" i="4"/>
  <c r="C24" i="4" l="1"/>
</calcChain>
</file>

<file path=xl/sharedStrings.xml><?xml version="1.0" encoding="utf-8"?>
<sst xmlns="http://schemas.openxmlformats.org/spreadsheetml/2006/main" count="902" uniqueCount="425">
  <si>
    <t>Thứ tự</t>
  </si>
  <si>
    <t>Tên công trình</t>
  </si>
  <si>
    <t>vị trí 
(xã, phường, 
thị trấn)</t>
  </si>
  <si>
    <t>LẤY VÀO LOẠI ĐẤT</t>
  </si>
  <si>
    <t>CLN</t>
  </si>
  <si>
    <t>NTS</t>
  </si>
  <si>
    <t>NKH</t>
  </si>
  <si>
    <t>CQP</t>
  </si>
  <si>
    <t>CAN</t>
  </si>
  <si>
    <t>SKN</t>
  </si>
  <si>
    <t>TMD</t>
  </si>
  <si>
    <t>SKC</t>
  </si>
  <si>
    <t>SKS</t>
  </si>
  <si>
    <t>DGT</t>
  </si>
  <si>
    <t>DTL</t>
  </si>
  <si>
    <t>DNL</t>
  </si>
  <si>
    <t>DBV</t>
  </si>
  <si>
    <t>DVH</t>
  </si>
  <si>
    <t>DYT</t>
  </si>
  <si>
    <t>DGD</t>
  </si>
  <si>
    <t>DTT</t>
  </si>
  <si>
    <t>DKH</t>
  </si>
  <si>
    <t>DXH</t>
  </si>
  <si>
    <t>DCH</t>
  </si>
  <si>
    <t>DDT</t>
  </si>
  <si>
    <t>DRA</t>
  </si>
  <si>
    <t>ONT</t>
  </si>
  <si>
    <t>ODT</t>
  </si>
  <si>
    <t>TSC</t>
  </si>
  <si>
    <t>DTS</t>
  </si>
  <si>
    <t>TON</t>
  </si>
  <si>
    <t>NTD</t>
  </si>
  <si>
    <t>SKX</t>
  </si>
  <si>
    <t>DSH</t>
  </si>
  <si>
    <t>TIN</t>
  </si>
  <si>
    <t>QH</t>
  </si>
  <si>
    <t>Công an TT Đồng Lê</t>
  </si>
  <si>
    <t>Thị trần Đồng Lê</t>
  </si>
  <si>
    <t>Đất trồng cây lâu năm</t>
  </si>
  <si>
    <t>Xã Ngư Hóa</t>
  </si>
  <si>
    <t>Quy hoạch đất trồng cây lâu năm</t>
  </si>
  <si>
    <t>Xã Kim Hóa</t>
  </si>
  <si>
    <t xml:space="preserve">Đồn biên phòng </t>
  </si>
  <si>
    <t>Xã Thanh Hóa</t>
  </si>
  <si>
    <t>Thao Trường huấn luyện</t>
  </si>
  <si>
    <t>Xã Lê Hóa</t>
  </si>
  <si>
    <t>Bưu điện văn hoá xã</t>
  </si>
  <si>
    <t>Xã Tiến Hóa</t>
  </si>
  <si>
    <t>Chợ Cao Quảng</t>
  </si>
  <si>
    <t>Xã Cao Quảng</t>
  </si>
  <si>
    <t>Chợ trung tâm xã</t>
  </si>
  <si>
    <t>Xã Đồng Hóa</t>
  </si>
  <si>
    <t>Xã Hương Hóa</t>
  </si>
  <si>
    <t>Chợ Xuân Mai</t>
  </si>
  <si>
    <t>Xã Mai Hóa</t>
  </si>
  <si>
    <t>Mở rộng chợ Vang</t>
  </si>
  <si>
    <t>Xã Văn Hóa</t>
  </si>
  <si>
    <t>Xã Thạch Hóa</t>
  </si>
  <si>
    <t>Di tích lịch sử Hang Chùa Bụt</t>
  </si>
  <si>
    <t>Mở rộng khu di tích lịch sử hang Lèn Hà</t>
  </si>
  <si>
    <t>Mở rộng trường mần non Cao Quảng</t>
  </si>
  <si>
    <t>Trường mầm non Thuận Hoan</t>
  </si>
  <si>
    <t>Trường mầm non xã Ngư Hóa</t>
  </si>
  <si>
    <t>Khu nội trú giáo viên</t>
  </si>
  <si>
    <t>Mở rộng mầm non Lâm Hoá</t>
  </si>
  <si>
    <t>Xã Lâm Hóa</t>
  </si>
  <si>
    <t>Mở rộng trường mầm non Huyền Thuỷ</t>
  </si>
  <si>
    <t xml:space="preserve">Trường mầm non Kim Lũ </t>
  </si>
  <si>
    <t>Xã Thanh Thạch</t>
  </si>
  <si>
    <t>Đường vào hai bên cầu Phú Xuân</t>
  </si>
  <si>
    <t>Đường vào hai bên cầu Cao Cảnh</t>
  </si>
  <si>
    <t>Đường giao thông nông thôn Tân Đức 3 (Cầu Khe Cạn)</t>
  </si>
  <si>
    <t>Đất giao thông toàn xã</t>
  </si>
  <si>
    <t>Mở rộng và nâng cấp Quốc Lộ 15A</t>
  </si>
  <si>
    <t>Đất giao thông</t>
  </si>
  <si>
    <t>Đường giao thông từ bản Cà Xen đến cột mốc 516 (Đường chiến lược quốc phòng)</t>
  </si>
  <si>
    <t>Xã Châu Hóa</t>
  </si>
  <si>
    <t>Xã Thuận Hóa</t>
  </si>
  <si>
    <t>Đường nối QL 12A vào khu căn cứ Khe Rôn</t>
  </si>
  <si>
    <t>Đường giao thông phụ cận</t>
  </si>
  <si>
    <t>Xã Sơn Hóa</t>
  </si>
  <si>
    <t>Mở rộng nâng cấp Quốc Lộ 12A</t>
  </si>
  <si>
    <t>Đường cứu hộ cứu nạn</t>
  </si>
  <si>
    <t>Nâng cấp đường liên xã Đức Hoá- Thạch Hoá</t>
  </si>
  <si>
    <t>Xã Đức Hóa</t>
  </si>
  <si>
    <t>Xã Phong Hoá</t>
  </si>
  <si>
    <t>Nâng cấp đường giao thông nông thôn 2</t>
  </si>
  <si>
    <t>Đất giao thông toàn thị trấn</t>
  </si>
  <si>
    <t>Mở rộng nâng cấp Quốc Lộ 12C (4 làn xe)</t>
  </si>
  <si>
    <t>Xã Nam Hóa</t>
  </si>
  <si>
    <t>Điểm thu gom rác thải</t>
  </si>
  <si>
    <t>Bải rác Hương Hóa</t>
  </si>
  <si>
    <t>Bãi rác Tiến Hoá</t>
  </si>
  <si>
    <t xml:space="preserve">Nhà sinh hoạt cộng đồng xã </t>
  </si>
  <si>
    <t>Nhà sinh hoạt cộng đồng</t>
  </si>
  <si>
    <t>Mở rộng nhà sinh hoạt cộng đồng thôn Xuân Sơn</t>
  </si>
  <si>
    <t>Mở rộng nhà sinh hoạt cộng đồng thôn 1, 2, 3 Thiết Sơn</t>
  </si>
  <si>
    <t xml:space="preserve">Nhà sinh hoạt cộng đồng </t>
  </si>
  <si>
    <t>Nhà sinh hoạt cộng đồng thôn Kinh Trừng</t>
  </si>
  <si>
    <t>Nhà sinh hoạt cộng đồng xã</t>
  </si>
  <si>
    <t>Đất thủy lợi toàn xã</t>
  </si>
  <si>
    <t>Hệ thống tưới tiêu Khe Trỗ</t>
  </si>
  <si>
    <t>Trạm bơm đầm thôn Lâm Lang</t>
  </si>
  <si>
    <t>Trạm bơm đập soong soong</t>
  </si>
  <si>
    <t>Hệ thống tưới tiêu nội đồng toàn xã</t>
  </si>
  <si>
    <t>Xây dựng hệ thống cấp nước sinh hoạt</t>
  </si>
  <si>
    <t>Trạm khí tượng thủy văn</t>
  </si>
  <si>
    <t>Nhà bảo vệ đàn vooc</t>
  </si>
  <si>
    <t>Xây dựng trạm thú y</t>
  </si>
  <si>
    <t>Bảo hiểm xã hội (Chuyển tiếp 2016)</t>
  </si>
  <si>
    <t>Sân thể thao xã</t>
  </si>
  <si>
    <t>Sân vận động xã</t>
  </si>
  <si>
    <t>Sân thể thao thôn 3</t>
  </si>
  <si>
    <t>Nhà sinh hoạt cộng đồng thôn Thuận Hoan</t>
  </si>
  <si>
    <t>Nhà sinh hoạt cộng đồng xã Đồng Hóa</t>
  </si>
  <si>
    <t>Nhà sinh hoạt cộng đồng thôn 4</t>
  </si>
  <si>
    <t>Trạm y tế xã</t>
  </si>
  <si>
    <t>Phòng khám đa khoa</t>
  </si>
  <si>
    <t>Trang trại chăn nuôi tập trung</t>
  </si>
  <si>
    <t>Đất nghĩa trang nghĩa địa</t>
  </si>
  <si>
    <t>Mở rộng diện tích đất nghĩa trang</t>
  </si>
  <si>
    <t>Đất nghĩa trang nghĩa địa tập trung</t>
  </si>
  <si>
    <t>Đất nuôi trồng thủy sản</t>
  </si>
  <si>
    <t>Đất ở đô thị</t>
  </si>
  <si>
    <t>Đất ở nông thôn</t>
  </si>
  <si>
    <t>Đất ở nông thôn ảnh hưởng thiên tai</t>
  </si>
  <si>
    <t xml:space="preserve">Đất ở nông thôn </t>
  </si>
  <si>
    <t>Đất sản xuất kinh doanh</t>
  </si>
  <si>
    <t xml:space="preserve">Làng nghề </t>
  </si>
  <si>
    <t>Cơ sở kinh doanh chế biến gỗ</t>
  </si>
  <si>
    <t>Cụm tiểu thủ công nghiệp Thanh - Hương - Lâm</t>
  </si>
  <si>
    <t>Cơ sở kinh doanh nước đóng chai</t>
  </si>
  <si>
    <t>Khu tiểu thủ công nghiệp</t>
  </si>
  <si>
    <t>Cụm tiểu thủ công nghiệp</t>
  </si>
  <si>
    <t>Cơ sở cưa xẻ gỗ</t>
  </si>
  <si>
    <t>Dự án sản xuất vôi bột chất lượng cao</t>
  </si>
  <si>
    <t>Bãi tập kết vật liệu Lèn Na</t>
  </si>
  <si>
    <t>Cụm TTCN</t>
  </si>
  <si>
    <t xml:space="preserve">Sét xi măng Sông Gianh </t>
  </si>
  <si>
    <t>Đá vôi VLXD Thông thường (Hung Đồng Thọ)</t>
  </si>
  <si>
    <t>Đá vôi VLXD Thông thường (Lèn Đồng Hung)</t>
  </si>
  <si>
    <t>Trụ sở trạm kiểm lâm Cao Quảng</t>
  </si>
  <si>
    <t>Đất làm vật liệu san lấp</t>
  </si>
  <si>
    <t>Sét gạch ngói</t>
  </si>
  <si>
    <t xml:space="preserve">Đất làm vật liệu san lấp </t>
  </si>
  <si>
    <t>Cát sỏi làm VLXD thông thường (Đồng Lào)</t>
  </si>
  <si>
    <t>Bãi chế biến VLXD thông thường</t>
  </si>
  <si>
    <t>Cát sỏi làm VLXD thông thường (Phúc Tùng)</t>
  </si>
  <si>
    <t>Cát sỏi làm VLXD thông thường (Sảo Phong)</t>
  </si>
  <si>
    <t>Đất làm vật liệu san lấp (Núi Cục Mối)</t>
  </si>
  <si>
    <t>Đất làm vật liệu san lấp (Thôn Thanh Trúc)</t>
  </si>
  <si>
    <t>Đất làm vật liệu san lấp (Trại Cưa, thôn Đồng Lực)</t>
  </si>
  <si>
    <t>Mở rộng đình làng</t>
  </si>
  <si>
    <t>Đình làng Mã Thượng</t>
  </si>
  <si>
    <t>Quy hoạch đất tín ngưỡng</t>
  </si>
  <si>
    <t>Đất thương mại dịch vụ</t>
  </si>
  <si>
    <t>Khu du lịch sinh thái Hang Tiên</t>
  </si>
  <si>
    <t>Khu du lịch sinh thái Hang Mọi</t>
  </si>
  <si>
    <t>Cửa hàng xăng dâu Ba Tâm</t>
  </si>
  <si>
    <t>Cửa hàng xăng dầu Tân Sơn</t>
  </si>
  <si>
    <t>Cửa hàng xăng dầu Đồng Lâm</t>
  </si>
  <si>
    <t>Cửa hàng xăng dầu Cương Trung A</t>
  </si>
  <si>
    <t>Cửa hàng xăng dầu Hà Nam</t>
  </si>
  <si>
    <t>Nhà thờ giáo họ Phong Lan</t>
  </si>
  <si>
    <t>Nhà thờ giáo họ Phong Phú</t>
  </si>
  <si>
    <t>Đất tôn giáo</t>
  </si>
  <si>
    <t>Nâng cấp Tỉnh Lộ 559</t>
  </si>
  <si>
    <t>Trụ sở điện lực Tuyên Hóa</t>
  </si>
  <si>
    <t>Mở rộng UBND xã Hương Hóa</t>
  </si>
  <si>
    <t>Mở rộng UBND xã Văn Hoá</t>
  </si>
  <si>
    <t>Mở rộng khuôn viên trụ sở UBND</t>
  </si>
  <si>
    <t>Công trình dự án mục đích quốc phòng, an ninh</t>
  </si>
  <si>
    <t>Đất an ninh</t>
  </si>
  <si>
    <t>Đất quốc phòng</t>
  </si>
  <si>
    <t>CÔNG TRÌNH, DỰ ÁN CẤP HUYỆN</t>
  </si>
  <si>
    <t xml:space="preserve">CÔNG TRÌNH DỰ ÁN ĐƯỢC PHÂN BỔ TỪ QUY HOẠCH SỬ DỤNG ĐẤT CẤP TỈNH </t>
  </si>
  <si>
    <t>Đất cụm công nghiệp</t>
  </si>
  <si>
    <t>Công trình dự án do Hội đồng nhân dân tỉnh chấp thuận mà phải thu hồi đất</t>
  </si>
  <si>
    <t>Đất cho hoạt động khoáng sản</t>
  </si>
  <si>
    <t>Đất phát triển hạ tầng</t>
  </si>
  <si>
    <t>Đất cơ sở giáo dục và đào tạo</t>
  </si>
  <si>
    <t>Đất thủy lợi</t>
  </si>
  <si>
    <t>Đất công trình bưu chính viễn thông</t>
  </si>
  <si>
    <t>Đất cơ sở y tế</t>
  </si>
  <si>
    <t>Đất cơ sở thể dục - thể thao</t>
  </si>
  <si>
    <t>Đất chợ</t>
  </si>
  <si>
    <t>Đất có di tích lịch sử - văn hóa</t>
  </si>
  <si>
    <t xml:space="preserve">Đất bãi thải, xử lý chất thải   </t>
  </si>
  <si>
    <t xml:space="preserve">Đất ở tại nông thôn  </t>
  </si>
  <si>
    <t xml:space="preserve">Đất ở tại đô thị </t>
  </si>
  <si>
    <t xml:space="preserve">Đất xây dựng trụ sở cơ quan </t>
  </si>
  <si>
    <t>Đất xây dựng trụ sở của tổ chức sự nghiệp</t>
  </si>
  <si>
    <t xml:space="preserve">Đất cơ sở tôn giáo  </t>
  </si>
  <si>
    <t xml:space="preserve">Đất làm nghĩa trang, nghĩa địa, nhà tang lễ, nhà hỏa táng </t>
  </si>
  <si>
    <t xml:space="preserve">Đất sản xuất vật liệu xây dựng, làm đồ gốm </t>
  </si>
  <si>
    <t xml:space="preserve">Đất sinh hoạt cộng đồng  </t>
  </si>
  <si>
    <t>Đất cơ sở tín ngưỡng</t>
  </si>
  <si>
    <t>khu vực cần chuyển mục đích sử dụng đất để thực hiện việc nhân chuyển nhượng, thuê quyền sử dụng đất nhận góp vốn bằng quyền sử dụng đất</t>
  </si>
  <si>
    <t xml:space="preserve">Đất sản xuất kinh doanh phi nông nghiệp </t>
  </si>
  <si>
    <t>Nhà thờ các họ Mã Thượng</t>
  </si>
  <si>
    <t>Nhà thờ Giáo họ Minh Tú</t>
  </si>
  <si>
    <t>Cơ sở chế biến mủ cao su</t>
  </si>
  <si>
    <t>Đất nông nghiệp khác</t>
  </si>
  <si>
    <t>Đá vôi VLXD Thông thường (Lèn Minh Cầm)</t>
  </si>
  <si>
    <t>Đá vôi VLXD Thông thường (Lèn Hung)</t>
  </si>
  <si>
    <t>Đá vôi VLXD Thông thường (Xuân Canh)</t>
  </si>
  <si>
    <t>Đá vôi VLXD Thông thường (Thượng Lào)</t>
  </si>
  <si>
    <t>Đá vôi VLXD Thông thường(Hung Ba Tâm)</t>
  </si>
  <si>
    <t>Đá vôi VLXD Thông thường (Lèn Vịnh)</t>
  </si>
  <si>
    <t>Đá vôi VLXD Thông thường (Lèn Cụt Tai)</t>
  </si>
  <si>
    <t>Mở rộng nâng cấp đường HCM</t>
  </si>
  <si>
    <t xml:space="preserve">Đường vào hai bên cầu </t>
  </si>
  <si>
    <t>Bãi đổ xe</t>
  </si>
  <si>
    <t>Đập Khe Nèng</t>
  </si>
  <si>
    <t>Đập Ma hăng</t>
  </si>
  <si>
    <t>Kè chống xói lở bờ Sông Gianh</t>
  </si>
  <si>
    <t>Chợ mới khu trung tâm vùng Đồng Cầu</t>
  </si>
  <si>
    <t>Chợ cống</t>
  </si>
  <si>
    <t>Đình làng thôn Minh Cầm Trang</t>
  </si>
  <si>
    <t>Trang trại chăn nuôi Phốc Lùng - Cà Rẹt</t>
  </si>
  <si>
    <t>Trường mầm non lẻ Lò Ngói</t>
  </si>
  <si>
    <t>Trường mầm non trung tâm</t>
  </si>
  <si>
    <t>Trường mầm non TT Đồng Lê</t>
  </si>
  <si>
    <t>Sân thể thao</t>
  </si>
  <si>
    <t>Các xã trong huyện</t>
  </si>
  <si>
    <t>Đá vôi VLXD thông thường (Lèn Lâm Hoá)</t>
  </si>
  <si>
    <t>Đá vôi VLXD Thông thường( Hung Cá Tràu)</t>
  </si>
  <si>
    <t>Đá vôi VLXD Thông thường (Lèn Thanh Thuỷ)</t>
  </si>
  <si>
    <t>Sét gạch ngói (Ba Tâm)</t>
  </si>
  <si>
    <t>Cát sỏi làm VLXD thông thường ( Đuồi 27)</t>
  </si>
  <si>
    <t>Cát sỏi làm VLXD thông thường</t>
  </si>
  <si>
    <t>Cát sỏi làm  VLXD thông thường (Bãi Bơi)</t>
  </si>
  <si>
    <t>Bãi tập kết VLXD</t>
  </si>
  <si>
    <t>I</t>
  </si>
  <si>
    <t>I.1</t>
  </si>
  <si>
    <t>1.1</t>
  </si>
  <si>
    <t>2.1</t>
  </si>
  <si>
    <t>2.2</t>
  </si>
  <si>
    <t>II</t>
  </si>
  <si>
    <t>II.1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</si>
  <si>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</si>
  <si>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</si>
  <si>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</si>
  <si>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</si>
  <si>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</si>
  <si>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</si>
  <si>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</si>
  <si>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</si>
  <si>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</si>
  <si>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</si>
  <si>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</si>
  <si>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</si>
  <si>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</si>
  <si>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</si>
  <si>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</si>
  <si>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</si>
  <si>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</si>
  <si>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</si>
  <si>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</si>
  <si>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</si>
  <si>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</si>
  <si>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</si>
  <si>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</si>
  <si>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</si>
  <si>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</si>
  <si>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</si>
  <si>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</si>
  <si>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3.1.27</t>
  </si>
  <si>
    <t>3.1.28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</si>
  <si>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</si>
  <si>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</si>
  <si>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</si>
  <si>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</si>
  <si>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</si>
  <si>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</si>
  <si>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</si>
  <si>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</si>
  <si>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</si>
  <si>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</si>
  <si>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</si>
  <si>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</si>
  <si>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</si>
  <si>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</si>
  <si>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3.3</t>
  </si>
  <si>
    <t>3.3.1</t>
  </si>
  <si>
    <t>3.4</t>
  </si>
  <si>
    <t>3.4.1</t>
  </si>
  <si>
    <t>3.4.2</t>
  </si>
  <si>
    <t>3.5</t>
  </si>
  <si>
    <t>3.5.1</t>
  </si>
  <si>
    <t>3.5.2</t>
  </si>
  <si>
    <t>3.5.3</t>
  </si>
  <si>
    <t>3.5.4</t>
  </si>
  <si>
    <t>3.5.5</t>
  </si>
  <si>
    <t>3.5.6</t>
  </si>
  <si>
    <t>3.5.7</t>
  </si>
  <si>
    <t>3.5.8</t>
  </si>
  <si>
    <t>3.5.9</t>
  </si>
  <si>
    <t>3.5.10</t>
  </si>
  <si>
    <t>3.6</t>
  </si>
  <si>
    <t>3.6.1</t>
  </si>
  <si>
    <t>3.6.2</t>
  </si>
  <si>
    <t>3.6.3</t>
  </si>
  <si>
    <t>3.6.4</t>
  </si>
  <si>
    <t>3.6.5</t>
  </si>
  <si>
    <t>3.7</t>
  </si>
  <si>
    <t>3.7.1</t>
  </si>
  <si>
    <t>3.7.2</t>
  </si>
  <si>
    <t>3.7.3</t>
  </si>
  <si>
    <t>3.7.4</t>
  </si>
  <si>
    <t>3.7.5</t>
  </si>
  <si>
    <t>3.7.6</t>
  </si>
  <si>
    <t>3.8</t>
  </si>
  <si>
    <t>4.1</t>
  </si>
  <si>
    <t>4.2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</si>
  <si>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</si>
  <si>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</si>
  <si>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</si>
  <si>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</si>
  <si>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</si>
  <si>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</si>
  <si>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</si>
  <si>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</si>
  <si>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</si>
  <si>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</si>
  <si>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</si>
  <si>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</si>
  <si>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</si>
  <si>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</si>
  <si>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</si>
  <si>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</si>
  <si>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</si>
  <si>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</si>
  <si>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</si>
  <si>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</si>
  <si>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</si>
  <si>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</si>
  <si>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</si>
  <si>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</si>
  <si>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</si>
  <si>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</si>
  <si>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</si>
  <si>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</si>
  <si>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</si>
  <si>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</si>
  <si>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</si>
  <si>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</si>
  <si>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</si>
  <si>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</si>
  <si>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</si>
  <si>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</si>
  <si>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</si>
  <si>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</si>
  <si>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8.1</t>
  </si>
  <si>
    <t>8.2</t>
  </si>
  <si>
    <t>8.3</t>
  </si>
  <si>
    <t>9.1</t>
  </si>
  <si>
    <t>9.2</t>
  </si>
  <si>
    <t>9.3</t>
  </si>
  <si>
    <t>9.4</t>
  </si>
  <si>
    <t>9.5</t>
  </si>
  <si>
    <t>9.6</t>
  </si>
  <si>
    <t>10.1</t>
  </si>
  <si>
    <t>10.2</t>
  </si>
  <si>
    <t>10.3</t>
  </si>
  <si>
    <t>10.4</t>
  </si>
  <si>
    <t>10.5</t>
  </si>
  <si>
    <t>11.1</t>
  </si>
  <si>
    <t>11.2</t>
  </si>
  <si>
    <t>11.3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</si>
  <si>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</si>
  <si>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</si>
  <si>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</si>
  <si>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</si>
  <si>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</si>
  <si>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</si>
  <si>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</si>
  <si>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</si>
  <si>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</si>
  <si>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</si>
  <si>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</si>
  <si>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13.1</t>
  </si>
  <si>
    <t>13.2</t>
  </si>
  <si>
    <t>13.3</t>
  </si>
  <si>
    <t>13.4</t>
  </si>
  <si>
    <t>II.2</t>
  </si>
  <si>
    <t>1.2</t>
  </si>
  <si>
    <t>3.9</t>
  </si>
  <si>
    <t>4.3</t>
  </si>
  <si>
    <t>4.4</t>
  </si>
  <si>
    <t>4.5</t>
  </si>
  <si>
    <t>4.6</t>
  </si>
  <si>
    <t>4.7</t>
  </si>
  <si>
    <t>4.8</t>
  </si>
  <si>
    <t>4.9</t>
  </si>
  <si>
    <t>6.27</t>
  </si>
  <si>
    <t>6.28</t>
  </si>
  <si>
    <t>6.29</t>
  </si>
  <si>
    <t>6.30</t>
  </si>
  <si>
    <t>6.31</t>
  </si>
  <si>
    <t>6.32</t>
  </si>
  <si>
    <t>Sét xi măng Văn Hoá</t>
  </si>
  <si>
    <t>Đất trồng lúa</t>
  </si>
  <si>
    <t>Đất trồng cây hàng năm</t>
  </si>
  <si>
    <t>Đất rừng phòng hộ</t>
  </si>
  <si>
    <t>Đất rừng sản xuất</t>
  </si>
  <si>
    <t>Đất nuôi trồng  thủy sản</t>
  </si>
  <si>
    <t>Đất sản xuất kinh doanh phi nông nghiệp</t>
  </si>
  <si>
    <t>Đất phát triển hạ tầng cấp quốc gia, cấp tỉnh, cấp huyện, cấp xã</t>
  </si>
  <si>
    <t>Đất trụ sở cơ quan công trình sự nghiệp</t>
  </si>
  <si>
    <t>Đất xây dựng của tổ chức sự nghiệp</t>
  </si>
  <si>
    <t>Đất làm nghĩa trang, nghĩa địa, nhà tang lễ, nhà hỏa táng</t>
  </si>
  <si>
    <t>Đất tin ngưỡng</t>
  </si>
  <si>
    <t>Đất sông, ngòi, kênh, rạch, suối</t>
  </si>
  <si>
    <t>Đất có mặt nước chuyên dùng</t>
  </si>
  <si>
    <t>Đất  chưa sử dụng</t>
  </si>
  <si>
    <t>Đá vội VLXD thông thường (Lèn Ông Bắc)</t>
  </si>
  <si>
    <t>Đá vội VLXD thông thường (Lèn Thống Lĩnh)</t>
  </si>
  <si>
    <t>Đá vôi VLXD thông thường</t>
  </si>
  <si>
    <t>TỔNG</t>
  </si>
  <si>
    <t>Cát sỏi làm VLXD thông thường (Thác Lội)</t>
  </si>
  <si>
    <t>Cát sỏi làm VLXD thông thường (Ba Tâm)</t>
  </si>
  <si>
    <t>Diện tích quy hoạch (ha)</t>
  </si>
  <si>
    <r>
      <t>D</t>
    </r>
    <r>
      <rPr>
        <b/>
        <sz val="14"/>
        <rFont val="Times New Roman"/>
        <family val="1"/>
      </rPr>
      <t>ANH MỤC CÔNG TRÌNH DỰ ÁN THỰC HIỆN ĐẾN NĂM 2020 
CỦA HUYỆN TUYÊN HÓA</t>
    </r>
  </si>
  <si>
    <t>BIỂU 10 CH/A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</si>
</sst>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[Red]0.00"/>
  </numFmts>
  <fonts count="21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Times New Roman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i/>
      <sz val="14"/>
      <name val="Times New Roman"/>
      <family val="1"/>
    </font>
    <font>
      <b/>
      <i/>
      <sz val="14"/>
      <name val="Times New Roman"/>
      <family val="1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Times New Roman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Times New Roman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4" fontId="9" fillId="0" borderId="0" applyFont="0" applyFill="0" applyBorder="0" applyAlignment="0" applyProtection="0"/>
  </cellStyleXfs>
  <cellXfs count="122">
    <xf numFmtId="0" fontId="0" fillId="0" borderId="0" xfId="0"/>
    <xf numFmtId="0" fontId="4" fillId="0" borderId="2" xfId="0" applyFont="1" applyFill="1" applyBorder="1" applyAlignment="1">
      <alignment vertical="center" wrapText="1"/>
    </xf>
    <xf numFmtId="2" fontId="4" fillId="0" borderId="2" xfId="1" applyNumberFormat="1" applyFont="1" applyFill="1" applyBorder="1" applyAlignment="1" applyProtection="1">
      <alignment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Protection="1">
      <protection locked="0"/>
    </xf>
    <xf numFmtId="2" fontId="4" fillId="0" borderId="2" xfId="1" applyNumberFormat="1" applyFont="1" applyFill="1" applyBorder="1" applyAlignment="1" applyProtection="1">
      <alignment vertical="center"/>
      <protection locked="0"/>
    </xf>
    <xf numFmtId="2" fontId="4" fillId="0" borderId="2" xfId="1" applyNumberFormat="1" applyFont="1" applyFill="1" applyBorder="1" applyProtection="1">
      <protection locked="0"/>
    </xf>
    <xf numFmtId="2" fontId="5" fillId="0" borderId="2" xfId="1" applyNumberFormat="1" applyFont="1" applyFill="1" applyBorder="1" applyAlignment="1" applyProtection="1">
      <alignment vertical="center"/>
      <protection locked="0"/>
    </xf>
    <xf numFmtId="2" fontId="4" fillId="0" borderId="2" xfId="0" applyNumberFormat="1" applyFont="1" applyFill="1" applyBorder="1" applyAlignment="1">
      <alignment horizontal="center"/>
    </xf>
    <xf numFmtId="2" fontId="5" fillId="0" borderId="2" xfId="1" applyNumberFormat="1" applyFont="1" applyFill="1" applyBorder="1" applyAlignment="1" applyProtection="1">
      <alignment horizontal="center" vertical="center"/>
      <protection locked="0"/>
    </xf>
    <xf numFmtId="2" fontId="5" fillId="0" borderId="2" xfId="1" applyNumberFormat="1" applyFont="1" applyFill="1" applyBorder="1" applyAlignment="1" applyProtection="1">
      <alignment vertical="center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/>
    <xf numFmtId="2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1" applyNumberFormat="1" applyFont="1" applyFill="1" applyBorder="1" applyAlignment="1" applyProtection="1">
      <alignment horizontal="center" vertical="center"/>
      <protection locked="0"/>
    </xf>
    <xf numFmtId="1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/>
    <xf numFmtId="44" fontId="5" fillId="0" borderId="2" xfId="5" applyFont="1" applyFill="1" applyBorder="1" applyAlignment="1" applyProtection="1">
      <alignment horizontal="center" vertical="center" wrapText="1"/>
      <protection locked="0"/>
    </xf>
    <xf numFmtId="44" fontId="5" fillId="0" borderId="2" xfId="5" applyFont="1" applyFill="1" applyBorder="1" applyAlignment="1" applyProtection="1">
      <alignment vertical="center"/>
      <protection locked="0"/>
    </xf>
    <xf numFmtId="44" fontId="5" fillId="0" borderId="2" xfId="5" applyFont="1" applyFill="1" applyBorder="1" applyAlignment="1" applyProtection="1">
      <alignment horizontal="center" vertical="center"/>
      <protection locked="0"/>
    </xf>
    <xf numFmtId="1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center"/>
    </xf>
    <xf numFmtId="2" fontId="4" fillId="0" borderId="2" xfId="0" applyNumberFormat="1" applyFont="1" applyFill="1" applyBorder="1"/>
    <xf numFmtId="2" fontId="11" fillId="0" borderId="2" xfId="0" applyNumberFormat="1" applyFont="1" applyFill="1" applyBorder="1" applyAlignment="1" applyProtection="1">
      <alignment vertical="center" wrapText="1"/>
      <protection locked="0"/>
    </xf>
    <xf numFmtId="2" fontId="8" fillId="0" borderId="2" xfId="0" applyNumberFormat="1" applyFont="1" applyFill="1" applyBorder="1" applyAlignment="1" applyProtection="1">
      <alignment vertical="center" wrapText="1"/>
      <protection locked="0"/>
    </xf>
    <xf numFmtId="44" fontId="4" fillId="0" borderId="2" xfId="5" applyFont="1" applyFill="1" applyBorder="1"/>
    <xf numFmtId="44" fontId="4" fillId="0" borderId="2" xfId="5" applyFont="1" applyFill="1" applyBorder="1" applyAlignment="1">
      <alignment horizontal="center"/>
    </xf>
    <xf numFmtId="2" fontId="4" fillId="0" borderId="2" xfId="1" applyNumberFormat="1" applyFont="1" applyFill="1" applyBorder="1" applyAlignment="1" applyProtection="1">
      <alignment horizontal="center"/>
      <protection locked="0"/>
    </xf>
    <xf numFmtId="4" fontId="8" fillId="0" borderId="7" xfId="1" applyNumberFormat="1" applyFont="1" applyFill="1" applyBorder="1" applyAlignment="1" applyProtection="1">
      <alignment horizontal="center" vertical="center"/>
      <protection locked="0"/>
    </xf>
    <xf numFmtId="4" fontId="4" fillId="0" borderId="2" xfId="1" applyNumberFormat="1" applyFont="1" applyFill="1" applyBorder="1" applyAlignment="1" applyProtection="1">
      <alignment horizontal="center" vertical="center"/>
      <protection locked="0"/>
    </xf>
    <xf numFmtId="2" fontId="8" fillId="0" borderId="2" xfId="0" applyNumberFormat="1" applyFont="1" applyFill="1" applyBorder="1" applyAlignment="1">
      <alignment horizontal="center"/>
    </xf>
    <xf numFmtId="2" fontId="5" fillId="0" borderId="2" xfId="1" applyNumberFormat="1" applyFont="1" applyFill="1" applyBorder="1" applyAlignment="1" applyProtection="1">
      <alignment horizontal="center"/>
      <protection locked="0"/>
    </xf>
    <xf numFmtId="44" fontId="5" fillId="0" borderId="2" xfId="5" applyFont="1" applyFill="1" applyBorder="1" applyAlignment="1" applyProtection="1">
      <alignment horizontal="center"/>
      <protection locked="0"/>
    </xf>
    <xf numFmtId="2" fontId="11" fillId="0" borderId="2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1" fontId="4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/>
    <xf numFmtId="0" fontId="4" fillId="0" borderId="11" xfId="0" applyFont="1" applyFill="1" applyBorder="1"/>
    <xf numFmtId="2" fontId="4" fillId="0" borderId="11" xfId="0" applyNumberFormat="1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center"/>
      <protection locked="0"/>
    </xf>
    <xf numFmtId="2" fontId="8" fillId="0" borderId="2" xfId="0" applyNumberFormat="1" applyFont="1" applyFill="1" applyBorder="1" applyAlignment="1">
      <alignment horizontal="center" vertical="center"/>
    </xf>
    <xf numFmtId="1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/>
    </xf>
    <xf numFmtId="1" fontId="4" fillId="0" borderId="7" xfId="1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0" applyNumberFormat="1" applyFont="1" applyFill="1" applyBorder="1" applyAlignment="1" applyProtection="1">
      <alignment vertical="center" wrapText="1"/>
      <protection locked="0"/>
    </xf>
    <xf numFmtId="2" fontId="8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2" fontId="5" fillId="0" borderId="2" xfId="1" applyNumberFormat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2" fontId="5" fillId="0" borderId="2" xfId="1" applyNumberFormat="1" applyFont="1" applyFill="1" applyBorder="1" applyProtection="1">
      <protection locked="0"/>
    </xf>
    <xf numFmtId="0" fontId="15" fillId="0" borderId="2" xfId="1" applyFont="1" applyFill="1" applyBorder="1" applyAlignment="1" applyProtection="1">
      <alignment horizontal="center" vertical="center"/>
      <protection locked="0"/>
    </xf>
    <xf numFmtId="0" fontId="15" fillId="0" borderId="2" xfId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/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/>
    <xf numFmtId="0" fontId="4" fillId="0" borderId="2" xfId="0" applyFont="1" applyFill="1" applyBorder="1" applyAlignment="1">
      <alignment horizontal="left" vertical="center"/>
    </xf>
    <xf numFmtId="0" fontId="10" fillId="0" borderId="2" xfId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/>
    <xf numFmtId="44" fontId="13" fillId="0" borderId="0" xfId="5" applyFont="1" applyFill="1"/>
    <xf numFmtId="0" fontId="19" fillId="0" borderId="2" xfId="1" applyFont="1" applyFill="1" applyBorder="1" applyAlignment="1" applyProtection="1">
      <alignment horizontal="center" vertical="center"/>
      <protection locked="0"/>
    </xf>
    <xf numFmtId="1" fontId="4" fillId="0" borderId="2" xfId="0" applyNumberFormat="1" applyFont="1" applyFill="1" applyBorder="1"/>
    <xf numFmtId="2" fontId="20" fillId="0" borderId="2" xfId="0" applyNumberFormat="1" applyFont="1" applyFill="1" applyBorder="1"/>
    <xf numFmtId="2" fontId="20" fillId="0" borderId="2" xfId="0" applyNumberFormat="1" applyFont="1" applyFill="1" applyBorder="1" applyAlignment="1">
      <alignment horizontal="center"/>
    </xf>
    <xf numFmtId="2" fontId="13" fillId="0" borderId="0" xfId="0" applyNumberFormat="1" applyFont="1" applyFill="1"/>
    <xf numFmtId="0" fontId="4" fillId="0" borderId="0" xfId="0" applyFont="1" applyFill="1"/>
    <xf numFmtId="2" fontId="5" fillId="0" borderId="11" xfId="1" applyNumberFormat="1" applyFont="1" applyFill="1" applyBorder="1" applyAlignment="1" applyProtection="1">
      <alignment vertical="center" wrapText="1"/>
      <protection locked="0"/>
    </xf>
    <xf numFmtId="2" fontId="5" fillId="0" borderId="11" xfId="1" applyNumberFormat="1" applyFont="1" applyFill="1" applyBorder="1" applyAlignment="1" applyProtection="1">
      <alignment horizontal="center"/>
      <protection locked="0"/>
    </xf>
    <xf numFmtId="2" fontId="5" fillId="0" borderId="11" xfId="1" applyNumberFormat="1" applyFont="1" applyFill="1" applyBorder="1" applyAlignment="1" applyProtection="1">
      <alignment horizontal="center" vertical="center"/>
      <protection locked="0"/>
    </xf>
    <xf numFmtId="2" fontId="5" fillId="0" borderId="11" xfId="1" applyNumberFormat="1" applyFont="1" applyFill="1" applyBorder="1" applyAlignment="1" applyProtection="1">
      <alignment vertical="center"/>
      <protection locked="0"/>
    </xf>
    <xf numFmtId="0" fontId="5" fillId="0" borderId="11" xfId="1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vertical="center" wrapText="1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16" fillId="0" borderId="5" xfId="0" applyFont="1" applyFill="1" applyBorder="1"/>
    <xf numFmtId="0" fontId="8" fillId="0" borderId="5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2" fontId="8" fillId="0" borderId="5" xfId="0" applyNumberFormat="1" applyFont="1" applyFill="1" applyBorder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4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4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4" fontId="2" fillId="0" borderId="6" xfId="1" applyNumberFormat="1" applyFont="1" applyFill="1" applyBorder="1" applyAlignment="1" applyProtection="1">
      <alignment horizontal="center" vertical="center"/>
      <protection hidden="1"/>
    </xf>
    <xf numFmtId="4" fontId="2" fillId="0" borderId="9" xfId="1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4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1" applyNumberFormat="1" applyFont="1" applyFill="1" applyBorder="1" applyAlignment="1" applyProtection="1">
      <alignment horizontal="center" vertical="center" wrapText="1"/>
      <protection locked="0"/>
    </xf>
    <xf numFmtId="2" fontId="8" fillId="0" borderId="0" xfId="0" applyNumberFormat="1" applyFont="1" applyFill="1" applyBorder="1" applyAlignment="1" applyProtection="1">
      <alignment horizontal="left" vertical="center" wrapText="1"/>
      <protection locked="0"/>
    </xf>
    <xf numFmtId="3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6" xfId="1" applyNumberFormat="1" applyFont="1" applyFill="1" applyBorder="1" applyAlignment="1" applyProtection="1">
      <alignment horizontal="center" vertical="center"/>
      <protection locked="0"/>
    </xf>
  </cellXfs>
  <cellStyles count="6">
    <cellStyle name="Comma 2" xfId="2"/>
    <cellStyle name="Comma 2 2" xfId="3"/>
    <cellStyle name="Currency" xfId="5" builtinId="4"/>
    <cellStyle name="Normal" xfId="0" builtinId="0"/>
    <cellStyle name="Normal 2" xfId="1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%20QH%20TUYEN%20HOA%202020\BIEU%20THUYET%20MINH%20DCQHTH\bieu%20tuyen%20hoa%202017.xlsm!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u tuyen hoa 201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I240"/>
  <sheetViews>
    <sheetView showZeros="0" tabSelected="1" topLeftCell="A226" zoomScale="70" zoomScaleNormal="70" workbookViewId="0">
      <selection activeCell="B252" sqref="B252"/>
    </sheetView>
  </sheetViews>
  <sheetFormatPr defaultRowHeight="15" x14ac:dyDescent="0.25"/>
  <cols>
    <col min="1" max="1" width="8.28515625" style="69" customWidth="1"/>
    <col min="2" max="2" width="56.28515625" style="69" customWidth="1"/>
    <col min="3" max="3" width="11.140625" style="105" customWidth="1"/>
    <col min="4" max="4" width="8.28515625" style="105" customWidth="1"/>
    <col min="5" max="5" width="9.28515625" style="106" bestFit="1" customWidth="1"/>
    <col min="6" max="7" width="9.140625" style="105"/>
    <col min="8" max="8" width="10.42578125" style="105" customWidth="1"/>
    <col min="9" max="9" width="8" style="90" customWidth="1"/>
    <col min="10" max="10" width="8" style="69" customWidth="1"/>
    <col min="11" max="11" width="9.140625" style="69"/>
    <col min="12" max="12" width="13.28515625" style="69" customWidth="1"/>
    <col min="13" max="23" width="0" style="69" hidden="1" customWidth="1"/>
    <col min="24" max="24" width="9.140625" style="69"/>
    <col min="25" max="25" width="8" style="69" customWidth="1"/>
    <col min="26" max="26" width="9.140625" style="69"/>
    <col min="27" max="27" width="8.28515625" style="69" customWidth="1"/>
    <col min="28" max="28" width="9.140625" style="69"/>
    <col min="29" max="29" width="8.7109375" style="69" customWidth="1"/>
    <col min="30" max="30" width="9" style="69" customWidth="1"/>
    <col min="31" max="31" width="9.140625" style="69"/>
    <col min="32" max="32" width="9.140625" style="105"/>
    <col min="33" max="33" width="24.140625" style="106" bestFit="1" customWidth="1"/>
    <col min="34" max="34" width="0" style="69" hidden="1" customWidth="1"/>
    <col min="35" max="16384" width="9.140625" style="69"/>
  </cols>
  <sheetData>
    <row r="1" spans="1:34" ht="24.75" customHeight="1" x14ac:dyDescent="0.25">
      <c r="A1" s="116" t="s">
        <v>424</v>
      </c>
      <c r="B1" s="116"/>
    </row>
    <row r="2" spans="1:34" ht="15" customHeight="1" x14ac:dyDescent="0.25">
      <c r="A2" s="111" t="s">
        <v>423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</row>
    <row r="3" spans="1:34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</row>
    <row r="4" spans="1:34" ht="10.5" customHeight="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</row>
    <row r="5" spans="1:34" s="70" customFormat="1" ht="15.75" customHeight="1" x14ac:dyDescent="0.25">
      <c r="A5" s="117" t="s">
        <v>0</v>
      </c>
      <c r="B5" s="119" t="s">
        <v>1</v>
      </c>
      <c r="C5" s="113" t="s">
        <v>422</v>
      </c>
      <c r="D5" s="121" t="s">
        <v>3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13" t="s">
        <v>2</v>
      </c>
    </row>
    <row r="6" spans="1:34" s="71" customFormat="1" ht="19.5" customHeight="1" x14ac:dyDescent="0.25">
      <c r="A6" s="118"/>
      <c r="B6" s="120"/>
      <c r="C6" s="114"/>
      <c r="D6" s="107" t="s">
        <v>402</v>
      </c>
      <c r="E6" s="107" t="s">
        <v>403</v>
      </c>
      <c r="F6" s="107" t="s">
        <v>38</v>
      </c>
      <c r="G6" s="107" t="s">
        <v>404</v>
      </c>
      <c r="H6" s="107" t="s">
        <v>405</v>
      </c>
      <c r="I6" s="107" t="s">
        <v>406</v>
      </c>
      <c r="J6" s="107" t="s">
        <v>173</v>
      </c>
      <c r="K6" s="107" t="s">
        <v>407</v>
      </c>
      <c r="L6" s="107" t="s">
        <v>408</v>
      </c>
      <c r="M6" s="109" t="s">
        <v>13</v>
      </c>
      <c r="N6" s="109" t="s">
        <v>14</v>
      </c>
      <c r="O6" s="109" t="s">
        <v>15</v>
      </c>
      <c r="P6" s="109" t="s">
        <v>16</v>
      </c>
      <c r="Q6" s="109" t="s">
        <v>17</v>
      </c>
      <c r="R6" s="109" t="s">
        <v>18</v>
      </c>
      <c r="S6" s="109" t="s">
        <v>19</v>
      </c>
      <c r="T6" s="109" t="s">
        <v>20</v>
      </c>
      <c r="U6" s="109" t="s">
        <v>21</v>
      </c>
      <c r="V6" s="109" t="s">
        <v>22</v>
      </c>
      <c r="W6" s="109" t="s">
        <v>23</v>
      </c>
      <c r="X6" s="107" t="s">
        <v>124</v>
      </c>
      <c r="Y6" s="107" t="s">
        <v>123</v>
      </c>
      <c r="Z6" s="107" t="s">
        <v>409</v>
      </c>
      <c r="AA6" s="107" t="s">
        <v>410</v>
      </c>
      <c r="AB6" s="107" t="s">
        <v>411</v>
      </c>
      <c r="AC6" s="107" t="s">
        <v>412</v>
      </c>
      <c r="AD6" s="107" t="s">
        <v>413</v>
      </c>
      <c r="AE6" s="107" t="s">
        <v>414</v>
      </c>
      <c r="AF6" s="107" t="s">
        <v>415</v>
      </c>
      <c r="AG6" s="114"/>
    </row>
    <row r="7" spans="1:34" s="71" customFormat="1" ht="44.25" customHeight="1" x14ac:dyDescent="0.25">
      <c r="A7" s="118"/>
      <c r="B7" s="120"/>
      <c r="C7" s="115"/>
      <c r="D7" s="108"/>
      <c r="E7" s="108"/>
      <c r="F7" s="108" t="s">
        <v>35</v>
      </c>
      <c r="G7" s="108" t="s">
        <v>35</v>
      </c>
      <c r="H7" s="108" t="s">
        <v>35</v>
      </c>
      <c r="I7" s="108"/>
      <c r="J7" s="108" t="s">
        <v>35</v>
      </c>
      <c r="K7" s="108" t="s">
        <v>35</v>
      </c>
      <c r="L7" s="108" t="s">
        <v>35</v>
      </c>
      <c r="M7" s="110" t="s">
        <v>35</v>
      </c>
      <c r="N7" s="110" t="s">
        <v>35</v>
      </c>
      <c r="O7" s="110" t="s">
        <v>35</v>
      </c>
      <c r="P7" s="110" t="s">
        <v>35</v>
      </c>
      <c r="Q7" s="110" t="s">
        <v>35</v>
      </c>
      <c r="R7" s="110" t="s">
        <v>35</v>
      </c>
      <c r="S7" s="110" t="s">
        <v>35</v>
      </c>
      <c r="T7" s="110" t="s">
        <v>35</v>
      </c>
      <c r="U7" s="110" t="s">
        <v>35</v>
      </c>
      <c r="V7" s="110" t="s">
        <v>35</v>
      </c>
      <c r="W7" s="110" t="s">
        <v>35</v>
      </c>
      <c r="X7" s="108" t="s">
        <v>35</v>
      </c>
      <c r="Y7" s="108" t="s">
        <v>35</v>
      </c>
      <c r="Z7" s="108" t="s">
        <v>35</v>
      </c>
      <c r="AA7" s="108" t="s">
        <v>35</v>
      </c>
      <c r="AB7" s="108" t="s">
        <v>35</v>
      </c>
      <c r="AC7" s="108" t="s">
        <v>35</v>
      </c>
      <c r="AD7" s="108" t="s">
        <v>35</v>
      </c>
      <c r="AE7" s="108" t="s">
        <v>35</v>
      </c>
      <c r="AF7" s="108" t="s">
        <v>35</v>
      </c>
      <c r="AG7" s="115"/>
    </row>
    <row r="8" spans="1:34" ht="43.5" customHeight="1" x14ac:dyDescent="0.3">
      <c r="A8" s="24" t="s">
        <v>233</v>
      </c>
      <c r="B8" s="25" t="s">
        <v>175</v>
      </c>
      <c r="C8" s="45"/>
      <c r="D8" s="34"/>
      <c r="E8" s="35"/>
      <c r="F8" s="34"/>
      <c r="G8" s="34"/>
      <c r="H8" s="34"/>
      <c r="I8" s="36"/>
      <c r="J8" s="51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57"/>
      <c r="AH8" s="57"/>
    </row>
    <row r="9" spans="1:34" ht="39" x14ac:dyDescent="0.3">
      <c r="A9" s="24" t="s">
        <v>234</v>
      </c>
      <c r="B9" s="37" t="s">
        <v>171</v>
      </c>
      <c r="C9" s="33"/>
      <c r="D9" s="38"/>
      <c r="E9" s="15"/>
      <c r="F9" s="38"/>
      <c r="G9" s="38"/>
      <c r="H9" s="38"/>
      <c r="I9" s="10"/>
      <c r="J9" s="38"/>
      <c r="K9" s="38"/>
      <c r="L9" s="47">
        <f t="shared" ref="L9:L72" si="0">SUM(M9:W9)</f>
        <v>0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57"/>
      <c r="AH9" s="57"/>
    </row>
    <row r="10" spans="1:34" ht="19.5" x14ac:dyDescent="0.3">
      <c r="A10" s="24">
        <v>1</v>
      </c>
      <c r="B10" s="37" t="s">
        <v>172</v>
      </c>
      <c r="C10" s="33">
        <f>SUM(D10:L10)+SUM(X10:AF10)</f>
        <v>0.6</v>
      </c>
      <c r="D10" s="10">
        <f>D11</f>
        <v>0.6</v>
      </c>
      <c r="E10" s="10">
        <f t="shared" ref="E10:K10" si="1">E11</f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47">
        <f t="shared" si="0"/>
        <v>0</v>
      </c>
      <c r="M10" s="38">
        <f>M11</f>
        <v>0</v>
      </c>
      <c r="N10" s="38">
        <f t="shared" ref="N10:W10" si="2">N11</f>
        <v>0</v>
      </c>
      <c r="O10" s="38">
        <f t="shared" si="2"/>
        <v>0</v>
      </c>
      <c r="P10" s="38">
        <f t="shared" si="2"/>
        <v>0</v>
      </c>
      <c r="Q10" s="38">
        <f t="shared" si="2"/>
        <v>0</v>
      </c>
      <c r="R10" s="38">
        <f t="shared" si="2"/>
        <v>0</v>
      </c>
      <c r="S10" s="38">
        <f t="shared" si="2"/>
        <v>0</v>
      </c>
      <c r="T10" s="38">
        <f t="shared" si="2"/>
        <v>0</v>
      </c>
      <c r="U10" s="38">
        <f t="shared" si="2"/>
        <v>0</v>
      </c>
      <c r="V10" s="38">
        <f t="shared" si="2"/>
        <v>0</v>
      </c>
      <c r="W10" s="38">
        <f t="shared" si="2"/>
        <v>0</v>
      </c>
      <c r="X10" s="38"/>
      <c r="Y10" s="38"/>
      <c r="Z10" s="38"/>
      <c r="AA10" s="38"/>
      <c r="AB10" s="38"/>
      <c r="AC10" s="38"/>
      <c r="AD10" s="38"/>
      <c r="AE10" s="38"/>
      <c r="AF10" s="38"/>
      <c r="AG10" s="57"/>
      <c r="AH10" s="57"/>
    </row>
    <row r="11" spans="1:34" ht="18.75" x14ac:dyDescent="0.3">
      <c r="A11" s="24" t="s">
        <v>235</v>
      </c>
      <c r="B11" s="72" t="s">
        <v>36</v>
      </c>
      <c r="C11" s="46">
        <f>SUM(D11:L11)+SUM(X11:AF11)</f>
        <v>0.6</v>
      </c>
      <c r="D11" s="48">
        <v>0.6</v>
      </c>
      <c r="E11" s="11"/>
      <c r="F11" s="11"/>
      <c r="G11" s="38"/>
      <c r="H11" s="11"/>
      <c r="I11" s="39"/>
      <c r="J11" s="11"/>
      <c r="K11" s="19"/>
      <c r="L11" s="47">
        <f t="shared" si="0"/>
        <v>0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1"/>
      <c r="Z11" s="19"/>
      <c r="AA11" s="19"/>
      <c r="AB11" s="11"/>
      <c r="AC11" s="19"/>
      <c r="AD11" s="19"/>
      <c r="AE11" s="11"/>
      <c r="AF11" s="11"/>
      <c r="AG11" s="73" t="s">
        <v>37</v>
      </c>
      <c r="AH11" s="13" t="s">
        <v>8</v>
      </c>
    </row>
    <row r="12" spans="1:34" ht="19.5" x14ac:dyDescent="0.3">
      <c r="A12" s="24">
        <v>2</v>
      </c>
      <c r="B12" s="37" t="s">
        <v>173</v>
      </c>
      <c r="C12" s="33">
        <f>SUM(C13:C14)</f>
        <v>30</v>
      </c>
      <c r="D12" s="58">
        <f t="shared" ref="D12:K12" si="3">SUM(D13:D14)</f>
        <v>0</v>
      </c>
      <c r="E12" s="33">
        <f t="shared" si="3"/>
        <v>0</v>
      </c>
      <c r="F12" s="33">
        <f t="shared" si="3"/>
        <v>0</v>
      </c>
      <c r="G12" s="33">
        <f t="shared" si="3"/>
        <v>0</v>
      </c>
      <c r="H12" s="33">
        <f t="shared" si="3"/>
        <v>30</v>
      </c>
      <c r="I12" s="33">
        <f>SUM(I13:I14)</f>
        <v>0</v>
      </c>
      <c r="J12" s="33">
        <f t="shared" si="3"/>
        <v>0</v>
      </c>
      <c r="K12" s="33">
        <f t="shared" si="3"/>
        <v>0</v>
      </c>
      <c r="L12" s="47">
        <f t="shared" si="0"/>
        <v>0</v>
      </c>
      <c r="M12" s="38">
        <f>M13</f>
        <v>0</v>
      </c>
      <c r="N12" s="38">
        <f t="shared" ref="N12:W12" si="4">N13</f>
        <v>0</v>
      </c>
      <c r="O12" s="38">
        <f t="shared" si="4"/>
        <v>0</v>
      </c>
      <c r="P12" s="38">
        <f t="shared" si="4"/>
        <v>0</v>
      </c>
      <c r="Q12" s="38">
        <f t="shared" si="4"/>
        <v>0</v>
      </c>
      <c r="R12" s="38">
        <f t="shared" si="4"/>
        <v>0</v>
      </c>
      <c r="S12" s="38">
        <f t="shared" si="4"/>
        <v>0</v>
      </c>
      <c r="T12" s="38">
        <f t="shared" si="4"/>
        <v>0</v>
      </c>
      <c r="U12" s="38">
        <f t="shared" si="4"/>
        <v>0</v>
      </c>
      <c r="V12" s="38">
        <f t="shared" si="4"/>
        <v>0</v>
      </c>
      <c r="W12" s="38">
        <f t="shared" si="4"/>
        <v>0</v>
      </c>
      <c r="X12" s="19"/>
      <c r="Y12" s="11"/>
      <c r="Z12" s="19"/>
      <c r="AA12" s="19"/>
      <c r="AB12" s="11"/>
      <c r="AC12" s="19"/>
      <c r="AD12" s="19"/>
      <c r="AE12" s="11"/>
      <c r="AF12" s="11"/>
      <c r="AG12" s="73"/>
      <c r="AH12" s="13"/>
    </row>
    <row r="13" spans="1:34" ht="18.75" x14ac:dyDescent="0.3">
      <c r="A13" s="24" t="s">
        <v>236</v>
      </c>
      <c r="B13" s="2" t="s">
        <v>42</v>
      </c>
      <c r="C13" s="46">
        <f t="shared" ref="C13:C14" si="5">SUM(D13:L13)+SUM(X13:AF13)</f>
        <v>10</v>
      </c>
      <c r="D13" s="38"/>
      <c r="E13" s="23"/>
      <c r="F13" s="44"/>
      <c r="G13" s="38"/>
      <c r="H13" s="44">
        <v>10</v>
      </c>
      <c r="I13" s="74"/>
      <c r="J13" s="19"/>
      <c r="K13" s="19"/>
      <c r="L13" s="47">
        <f t="shared" si="0"/>
        <v>0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44"/>
      <c r="AG13" s="15" t="s">
        <v>43</v>
      </c>
      <c r="AH13" s="3" t="s">
        <v>7</v>
      </c>
    </row>
    <row r="14" spans="1:34" ht="18.75" x14ac:dyDescent="0.3">
      <c r="A14" s="24" t="s">
        <v>237</v>
      </c>
      <c r="B14" s="14" t="s">
        <v>44</v>
      </c>
      <c r="C14" s="46">
        <f t="shared" si="5"/>
        <v>20</v>
      </c>
      <c r="D14" s="38"/>
      <c r="E14" s="16"/>
      <c r="F14" s="17"/>
      <c r="G14" s="38"/>
      <c r="H14" s="16">
        <v>20</v>
      </c>
      <c r="I14" s="39"/>
      <c r="J14" s="19"/>
      <c r="K14" s="19"/>
      <c r="L14" s="47">
        <f t="shared" si="0"/>
        <v>0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6"/>
      <c r="Y14" s="19"/>
      <c r="Z14" s="19"/>
      <c r="AA14" s="19"/>
      <c r="AB14" s="19"/>
      <c r="AC14" s="19"/>
      <c r="AD14" s="19"/>
      <c r="AE14" s="19"/>
      <c r="AF14" s="16"/>
      <c r="AG14" s="15" t="s">
        <v>45</v>
      </c>
      <c r="AH14" s="15" t="s">
        <v>7</v>
      </c>
    </row>
    <row r="15" spans="1:34" ht="18.75" x14ac:dyDescent="0.3">
      <c r="A15" s="24" t="s">
        <v>238</v>
      </c>
      <c r="B15" s="25" t="s">
        <v>174</v>
      </c>
      <c r="C15" s="22"/>
      <c r="D15" s="48"/>
      <c r="E15" s="11"/>
      <c r="F15" s="11"/>
      <c r="G15" s="38"/>
      <c r="H15" s="11"/>
      <c r="I15" s="39"/>
      <c r="J15" s="11"/>
      <c r="K15" s="19"/>
      <c r="L15" s="47">
        <f t="shared" si="0"/>
        <v>0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1"/>
      <c r="Z15" s="19"/>
      <c r="AA15" s="19"/>
      <c r="AB15" s="11"/>
      <c r="AC15" s="19"/>
      <c r="AD15" s="19"/>
      <c r="AE15" s="11"/>
      <c r="AF15" s="11"/>
      <c r="AG15" s="73"/>
      <c r="AH15" s="13"/>
    </row>
    <row r="16" spans="1:34" ht="37.5" customHeight="1" x14ac:dyDescent="0.3">
      <c r="A16" s="24" t="s">
        <v>239</v>
      </c>
      <c r="B16" s="40" t="s">
        <v>177</v>
      </c>
      <c r="C16" s="22"/>
      <c r="D16" s="48"/>
      <c r="E16" s="11"/>
      <c r="F16" s="11"/>
      <c r="G16" s="38"/>
      <c r="H16" s="11"/>
      <c r="I16" s="39"/>
      <c r="J16" s="11"/>
      <c r="K16" s="19"/>
      <c r="L16" s="47">
        <f t="shared" si="0"/>
        <v>0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1"/>
      <c r="Z16" s="19"/>
      <c r="AA16" s="19"/>
      <c r="AB16" s="11"/>
      <c r="AC16" s="19"/>
      <c r="AD16" s="19"/>
      <c r="AE16" s="11"/>
      <c r="AF16" s="11"/>
      <c r="AG16" s="73"/>
      <c r="AH16" s="13"/>
    </row>
    <row r="17" spans="1:34" s="77" customFormat="1" ht="19.5" x14ac:dyDescent="0.3">
      <c r="A17" s="24">
        <v>1</v>
      </c>
      <c r="B17" s="40" t="s">
        <v>176</v>
      </c>
      <c r="C17" s="59">
        <f>SUM(D17:L17)+SUM(X17:AF17)</f>
        <v>15</v>
      </c>
      <c r="D17" s="47">
        <f>SUM(D18)</f>
        <v>0</v>
      </c>
      <c r="E17" s="47">
        <f t="shared" ref="E17:AF17" si="6">SUM(E18)</f>
        <v>0</v>
      </c>
      <c r="F17" s="47">
        <f t="shared" si="6"/>
        <v>0</v>
      </c>
      <c r="G17" s="47">
        <f t="shared" si="6"/>
        <v>0</v>
      </c>
      <c r="H17" s="47">
        <f t="shared" si="6"/>
        <v>15</v>
      </c>
      <c r="I17" s="47">
        <f t="shared" si="6"/>
        <v>0</v>
      </c>
      <c r="J17" s="47">
        <f t="shared" si="6"/>
        <v>0</v>
      </c>
      <c r="K17" s="47">
        <f t="shared" si="6"/>
        <v>0</v>
      </c>
      <c r="L17" s="47">
        <f t="shared" si="6"/>
        <v>0</v>
      </c>
      <c r="M17" s="47">
        <f t="shared" si="6"/>
        <v>0</v>
      </c>
      <c r="N17" s="47">
        <f t="shared" si="6"/>
        <v>0</v>
      </c>
      <c r="O17" s="47">
        <f t="shared" si="6"/>
        <v>0</v>
      </c>
      <c r="P17" s="47">
        <f t="shared" si="6"/>
        <v>0</v>
      </c>
      <c r="Q17" s="47">
        <f t="shared" si="6"/>
        <v>0</v>
      </c>
      <c r="R17" s="47">
        <f t="shared" si="6"/>
        <v>0</v>
      </c>
      <c r="S17" s="47">
        <f t="shared" si="6"/>
        <v>0</v>
      </c>
      <c r="T17" s="47">
        <f t="shared" si="6"/>
        <v>0</v>
      </c>
      <c r="U17" s="47">
        <f t="shared" si="6"/>
        <v>0</v>
      </c>
      <c r="V17" s="47">
        <f t="shared" si="6"/>
        <v>0</v>
      </c>
      <c r="W17" s="47">
        <f t="shared" si="6"/>
        <v>0</v>
      </c>
      <c r="X17" s="47">
        <f t="shared" si="6"/>
        <v>0</v>
      </c>
      <c r="Y17" s="47">
        <f t="shared" si="6"/>
        <v>0</v>
      </c>
      <c r="Z17" s="47">
        <f t="shared" si="6"/>
        <v>0</v>
      </c>
      <c r="AA17" s="47">
        <f t="shared" si="6"/>
        <v>0</v>
      </c>
      <c r="AB17" s="47">
        <f t="shared" si="6"/>
        <v>0</v>
      </c>
      <c r="AC17" s="47">
        <f t="shared" si="6"/>
        <v>0</v>
      </c>
      <c r="AD17" s="47">
        <f t="shared" si="6"/>
        <v>0</v>
      </c>
      <c r="AE17" s="47">
        <f t="shared" si="6"/>
        <v>0</v>
      </c>
      <c r="AF17" s="47">
        <f t="shared" si="6"/>
        <v>0</v>
      </c>
      <c r="AG17" s="75"/>
      <c r="AH17" s="76"/>
    </row>
    <row r="18" spans="1:34" ht="18.75" x14ac:dyDescent="0.3">
      <c r="A18" s="24" t="s">
        <v>235</v>
      </c>
      <c r="B18" s="14" t="s">
        <v>137</v>
      </c>
      <c r="C18" s="22">
        <f>SUM(D18:L18)+SUM(X18:AF18)</f>
        <v>15</v>
      </c>
      <c r="D18" s="17"/>
      <c r="E18" s="16"/>
      <c r="F18" s="17"/>
      <c r="G18" s="38"/>
      <c r="H18" s="16">
        <v>15</v>
      </c>
      <c r="I18" s="39"/>
      <c r="J18" s="19"/>
      <c r="K18" s="19"/>
      <c r="L18" s="47">
        <f t="shared" si="0"/>
        <v>0</v>
      </c>
      <c r="M18" s="19"/>
      <c r="N18" s="19"/>
      <c r="O18" s="19"/>
      <c r="P18" s="19"/>
      <c r="Q18" s="19"/>
      <c r="R18" s="19"/>
      <c r="S18" s="16"/>
      <c r="T18" s="19"/>
      <c r="U18" s="19"/>
      <c r="V18" s="19"/>
      <c r="W18" s="19"/>
      <c r="X18" s="19"/>
      <c r="Y18" s="19"/>
      <c r="Z18" s="19"/>
      <c r="AA18" s="19"/>
      <c r="AB18" s="19"/>
      <c r="AC18" s="16"/>
      <c r="AD18" s="16"/>
      <c r="AE18" s="19"/>
      <c r="AF18" s="16"/>
      <c r="AG18" s="73" t="s">
        <v>47</v>
      </c>
      <c r="AH18" s="15" t="s">
        <v>9</v>
      </c>
    </row>
    <row r="19" spans="1:34" s="77" customFormat="1" ht="18.75" x14ac:dyDescent="0.3">
      <c r="A19" s="24">
        <v>2</v>
      </c>
      <c r="B19" s="41" t="s">
        <v>178</v>
      </c>
      <c r="C19" s="59">
        <f>SUM(D19:L19)+SUM(X19:AF19)</f>
        <v>64</v>
      </c>
      <c r="D19" s="47">
        <f>SUM(D20:D21)</f>
        <v>0</v>
      </c>
      <c r="E19" s="47">
        <f t="shared" ref="E19:AF19" si="7">SUM(E20:E21)</f>
        <v>0</v>
      </c>
      <c r="F19" s="47">
        <f t="shared" si="7"/>
        <v>0</v>
      </c>
      <c r="G19" s="47">
        <f t="shared" si="7"/>
        <v>0</v>
      </c>
      <c r="H19" s="47">
        <f t="shared" si="7"/>
        <v>64</v>
      </c>
      <c r="I19" s="47">
        <f t="shared" si="7"/>
        <v>0</v>
      </c>
      <c r="J19" s="47">
        <f t="shared" si="7"/>
        <v>0</v>
      </c>
      <c r="K19" s="47">
        <f t="shared" si="7"/>
        <v>0</v>
      </c>
      <c r="L19" s="47">
        <f t="shared" si="7"/>
        <v>0</v>
      </c>
      <c r="M19" s="47">
        <f t="shared" si="7"/>
        <v>0</v>
      </c>
      <c r="N19" s="47">
        <f t="shared" si="7"/>
        <v>0</v>
      </c>
      <c r="O19" s="47">
        <f t="shared" si="7"/>
        <v>0</v>
      </c>
      <c r="P19" s="47">
        <f t="shared" si="7"/>
        <v>0</v>
      </c>
      <c r="Q19" s="47">
        <f t="shared" si="7"/>
        <v>0</v>
      </c>
      <c r="R19" s="47">
        <f t="shared" si="7"/>
        <v>0</v>
      </c>
      <c r="S19" s="47">
        <f t="shared" si="7"/>
        <v>0</v>
      </c>
      <c r="T19" s="47">
        <f t="shared" si="7"/>
        <v>0</v>
      </c>
      <c r="U19" s="47">
        <f t="shared" si="7"/>
        <v>0</v>
      </c>
      <c r="V19" s="47">
        <f t="shared" si="7"/>
        <v>0</v>
      </c>
      <c r="W19" s="47">
        <f t="shared" si="7"/>
        <v>0</v>
      </c>
      <c r="X19" s="47">
        <f t="shared" si="7"/>
        <v>0</v>
      </c>
      <c r="Y19" s="47">
        <f t="shared" si="7"/>
        <v>0</v>
      </c>
      <c r="Z19" s="47">
        <f t="shared" si="7"/>
        <v>0</v>
      </c>
      <c r="AA19" s="47">
        <f t="shared" si="7"/>
        <v>0</v>
      </c>
      <c r="AB19" s="47">
        <f t="shared" si="7"/>
        <v>0</v>
      </c>
      <c r="AC19" s="47">
        <f t="shared" si="7"/>
        <v>0</v>
      </c>
      <c r="AD19" s="47">
        <f t="shared" si="7"/>
        <v>0</v>
      </c>
      <c r="AE19" s="47">
        <f t="shared" si="7"/>
        <v>0</v>
      </c>
      <c r="AF19" s="47">
        <f t="shared" si="7"/>
        <v>0</v>
      </c>
      <c r="AG19" s="75"/>
      <c r="AH19" s="76"/>
    </row>
    <row r="20" spans="1:34" ht="18.75" x14ac:dyDescent="0.3">
      <c r="A20" s="24" t="s">
        <v>236</v>
      </c>
      <c r="B20" s="2" t="s">
        <v>138</v>
      </c>
      <c r="C20" s="22">
        <f t="shared" ref="C20:C21" si="8">SUM(D20:L20)+SUM(X20:AF20)</f>
        <v>50</v>
      </c>
      <c r="D20" s="44"/>
      <c r="E20" s="23"/>
      <c r="F20" s="44"/>
      <c r="G20" s="38"/>
      <c r="H20" s="44">
        <v>50</v>
      </c>
      <c r="I20" s="39"/>
      <c r="J20" s="19"/>
      <c r="K20" s="19"/>
      <c r="L20" s="47">
        <f t="shared" si="0"/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8"/>
      <c r="AE20" s="19"/>
      <c r="AF20" s="44"/>
      <c r="AG20" s="15" t="s">
        <v>54</v>
      </c>
      <c r="AH20" s="3" t="s">
        <v>12</v>
      </c>
    </row>
    <row r="21" spans="1:34" ht="18.75" x14ac:dyDescent="0.3">
      <c r="A21" s="24" t="s">
        <v>237</v>
      </c>
      <c r="B21" s="14" t="s">
        <v>401</v>
      </c>
      <c r="C21" s="22">
        <f t="shared" si="8"/>
        <v>14</v>
      </c>
      <c r="D21" s="38"/>
      <c r="E21" s="11"/>
      <c r="F21" s="48"/>
      <c r="G21" s="38"/>
      <c r="H21" s="11">
        <v>14</v>
      </c>
      <c r="I21" s="9"/>
      <c r="J21" s="19"/>
      <c r="K21" s="19"/>
      <c r="L21" s="47">
        <f t="shared" si="0"/>
        <v>0</v>
      </c>
      <c r="M21" s="19"/>
      <c r="N21" s="19"/>
      <c r="O21" s="19"/>
      <c r="P21" s="19"/>
      <c r="Q21" s="19"/>
      <c r="R21" s="9"/>
      <c r="S21" s="9"/>
      <c r="T21" s="19"/>
      <c r="U21" s="19"/>
      <c r="V21" s="19"/>
      <c r="W21" s="19"/>
      <c r="X21" s="19"/>
      <c r="Y21" s="19"/>
      <c r="Z21" s="9"/>
      <c r="AA21" s="19"/>
      <c r="AB21" s="19"/>
      <c r="AC21" s="19"/>
      <c r="AD21" s="19"/>
      <c r="AE21" s="19"/>
      <c r="AF21" s="11"/>
      <c r="AG21" s="15" t="s">
        <v>56</v>
      </c>
      <c r="AH21" s="3" t="s">
        <v>12</v>
      </c>
    </row>
    <row r="22" spans="1:34" s="77" customFormat="1" ht="18.75" x14ac:dyDescent="0.25">
      <c r="A22" s="30">
        <v>3</v>
      </c>
      <c r="B22" s="41" t="s">
        <v>179</v>
      </c>
      <c r="C22" s="59">
        <f>C23+C52+C66+C68+C71+C82+C88</f>
        <v>265.53000000000003</v>
      </c>
      <c r="D22" s="31">
        <f t="shared" ref="D22:AF22" si="9">D23+D52+D66+D68+D71+D82+D88</f>
        <v>13.420000000000002</v>
      </c>
      <c r="E22" s="31">
        <f t="shared" si="9"/>
        <v>65.27</v>
      </c>
      <c r="F22" s="31">
        <f t="shared" si="9"/>
        <v>63.6</v>
      </c>
      <c r="G22" s="31">
        <f t="shared" si="9"/>
        <v>3</v>
      </c>
      <c r="H22" s="31">
        <f t="shared" si="9"/>
        <v>70.080000000000013</v>
      </c>
      <c r="I22" s="31">
        <f t="shared" si="9"/>
        <v>0</v>
      </c>
      <c r="J22" s="31">
        <f t="shared" si="9"/>
        <v>0.45</v>
      </c>
      <c r="K22" s="31">
        <f t="shared" si="9"/>
        <v>0.1</v>
      </c>
      <c r="L22" s="31">
        <f t="shared" si="9"/>
        <v>0.13</v>
      </c>
      <c r="M22" s="31">
        <f t="shared" si="9"/>
        <v>0</v>
      </c>
      <c r="N22" s="31">
        <f t="shared" si="9"/>
        <v>0</v>
      </c>
      <c r="O22" s="31">
        <f t="shared" si="9"/>
        <v>0</v>
      </c>
      <c r="P22" s="31">
        <f t="shared" si="9"/>
        <v>0</v>
      </c>
      <c r="Q22" s="31">
        <f t="shared" si="9"/>
        <v>0</v>
      </c>
      <c r="R22" s="31">
        <f t="shared" si="9"/>
        <v>0.13</v>
      </c>
      <c r="S22" s="31">
        <f t="shared" si="9"/>
        <v>0</v>
      </c>
      <c r="T22" s="31">
        <f t="shared" si="9"/>
        <v>0</v>
      </c>
      <c r="U22" s="31">
        <f t="shared" si="9"/>
        <v>0</v>
      </c>
      <c r="V22" s="31">
        <f t="shared" si="9"/>
        <v>0</v>
      </c>
      <c r="W22" s="31">
        <f t="shared" si="9"/>
        <v>0</v>
      </c>
      <c r="X22" s="31">
        <f t="shared" si="9"/>
        <v>1.2200000000000002</v>
      </c>
      <c r="Y22" s="31">
        <f t="shared" si="9"/>
        <v>0.2</v>
      </c>
      <c r="Z22" s="31">
        <f t="shared" si="9"/>
        <v>0.16</v>
      </c>
      <c r="AA22" s="31">
        <f t="shared" si="9"/>
        <v>0</v>
      </c>
      <c r="AB22" s="31">
        <f t="shared" si="9"/>
        <v>0.5</v>
      </c>
      <c r="AC22" s="31">
        <f t="shared" si="9"/>
        <v>0</v>
      </c>
      <c r="AD22" s="31">
        <f t="shared" si="9"/>
        <v>0.9</v>
      </c>
      <c r="AE22" s="31">
        <f t="shared" si="9"/>
        <v>2.4</v>
      </c>
      <c r="AF22" s="31">
        <f t="shared" si="9"/>
        <v>44.099999999999994</v>
      </c>
      <c r="AG22" s="32"/>
      <c r="AH22" s="78"/>
    </row>
    <row r="23" spans="1:34" s="80" customFormat="1" ht="21.95" customHeight="1" x14ac:dyDescent="0.35">
      <c r="A23" s="60" t="s">
        <v>240</v>
      </c>
      <c r="B23" s="40" t="s">
        <v>74</v>
      </c>
      <c r="C23" s="61">
        <f>SUM(D23:L23)+SUM(X23:AF23)</f>
        <v>245.92</v>
      </c>
      <c r="D23" s="50">
        <f t="shared" ref="D23:K23" si="10">SUM(D24:D51)</f>
        <v>9.1300000000000008</v>
      </c>
      <c r="E23" s="50">
        <f t="shared" si="10"/>
        <v>56.709999999999994</v>
      </c>
      <c r="F23" s="50">
        <f t="shared" si="10"/>
        <v>62.34</v>
      </c>
      <c r="G23" s="50">
        <f t="shared" si="10"/>
        <v>3</v>
      </c>
      <c r="H23" s="50">
        <f t="shared" si="10"/>
        <v>68.75</v>
      </c>
      <c r="I23" s="50">
        <f t="shared" si="10"/>
        <v>0</v>
      </c>
      <c r="J23" s="50">
        <f t="shared" si="10"/>
        <v>0</v>
      </c>
      <c r="K23" s="50">
        <f t="shared" si="10"/>
        <v>0.1</v>
      </c>
      <c r="L23" s="50">
        <f t="shared" si="0"/>
        <v>0</v>
      </c>
      <c r="M23" s="50">
        <f t="shared" ref="M23:AF23" si="11">SUM(M24:M51)</f>
        <v>0</v>
      </c>
      <c r="N23" s="50">
        <f t="shared" si="11"/>
        <v>0</v>
      </c>
      <c r="O23" s="50">
        <f t="shared" si="11"/>
        <v>0</v>
      </c>
      <c r="P23" s="50">
        <f t="shared" si="11"/>
        <v>0</v>
      </c>
      <c r="Q23" s="50">
        <f t="shared" si="11"/>
        <v>0</v>
      </c>
      <c r="R23" s="50">
        <f t="shared" si="11"/>
        <v>0</v>
      </c>
      <c r="S23" s="50">
        <f t="shared" si="11"/>
        <v>0</v>
      </c>
      <c r="T23" s="50">
        <f t="shared" si="11"/>
        <v>0</v>
      </c>
      <c r="U23" s="50">
        <f t="shared" si="11"/>
        <v>0</v>
      </c>
      <c r="V23" s="50">
        <f t="shared" si="11"/>
        <v>0</v>
      </c>
      <c r="W23" s="50">
        <f t="shared" si="11"/>
        <v>0</v>
      </c>
      <c r="X23" s="50">
        <f t="shared" si="11"/>
        <v>1.1200000000000001</v>
      </c>
      <c r="Y23" s="50">
        <f t="shared" si="11"/>
        <v>0.2</v>
      </c>
      <c r="Z23" s="50">
        <f t="shared" si="11"/>
        <v>0.16</v>
      </c>
      <c r="AA23" s="50">
        <f t="shared" si="11"/>
        <v>0</v>
      </c>
      <c r="AB23" s="50">
        <f t="shared" si="11"/>
        <v>0.34</v>
      </c>
      <c r="AC23" s="50">
        <f t="shared" si="11"/>
        <v>0</v>
      </c>
      <c r="AD23" s="50">
        <f t="shared" si="11"/>
        <v>0</v>
      </c>
      <c r="AE23" s="50">
        <f t="shared" si="11"/>
        <v>2.4</v>
      </c>
      <c r="AF23" s="50">
        <f t="shared" si="11"/>
        <v>41.669999999999995</v>
      </c>
      <c r="AG23" s="62"/>
      <c r="AH23" s="79"/>
    </row>
    <row r="24" spans="1:34" ht="18.75" x14ac:dyDescent="0.3">
      <c r="A24" s="24" t="s">
        <v>241</v>
      </c>
      <c r="B24" s="2" t="s">
        <v>210</v>
      </c>
      <c r="C24" s="22">
        <f>SUM(D24:L24)+SUM(X24:AF24)</f>
        <v>22.14</v>
      </c>
      <c r="D24" s="38"/>
      <c r="E24" s="23">
        <v>2</v>
      </c>
      <c r="F24" s="44">
        <v>5.18</v>
      </c>
      <c r="G24" s="38"/>
      <c r="H24" s="44">
        <v>9.4600000000000009</v>
      </c>
      <c r="I24" s="39"/>
      <c r="J24" s="19"/>
      <c r="K24" s="19"/>
      <c r="L24" s="47">
        <f t="shared" si="0"/>
        <v>0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8"/>
      <c r="AE24" s="19"/>
      <c r="AF24" s="44">
        <v>5.5</v>
      </c>
      <c r="AG24" s="5" t="s">
        <v>52</v>
      </c>
      <c r="AH24" s="3" t="s">
        <v>13</v>
      </c>
    </row>
    <row r="25" spans="1:34" ht="18.75" x14ac:dyDescent="0.3">
      <c r="A25" s="24" t="s">
        <v>242</v>
      </c>
      <c r="B25" s="1" t="s">
        <v>81</v>
      </c>
      <c r="C25" s="22">
        <f t="shared" ref="C25:C51" si="12">SUM(D25:L25)+SUM(X25:AF25)</f>
        <v>22.18</v>
      </c>
      <c r="D25" s="44">
        <v>1.75</v>
      </c>
      <c r="E25" s="23">
        <v>7.97</v>
      </c>
      <c r="F25" s="23">
        <v>7.87</v>
      </c>
      <c r="G25" s="38"/>
      <c r="H25" s="23"/>
      <c r="I25" s="39"/>
      <c r="J25" s="19"/>
      <c r="K25" s="19"/>
      <c r="L25" s="47">
        <f t="shared" si="0"/>
        <v>0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7"/>
      <c r="AE25" s="19"/>
      <c r="AF25" s="23">
        <v>4.59</v>
      </c>
      <c r="AG25" s="15" t="s">
        <v>54</v>
      </c>
      <c r="AH25" s="3" t="s">
        <v>13</v>
      </c>
    </row>
    <row r="26" spans="1:34" ht="18.75" x14ac:dyDescent="0.3">
      <c r="A26" s="24" t="s">
        <v>243</v>
      </c>
      <c r="B26" s="1" t="s">
        <v>81</v>
      </c>
      <c r="C26" s="22">
        <f t="shared" si="12"/>
        <v>19.23</v>
      </c>
      <c r="D26" s="38">
        <v>1.06</v>
      </c>
      <c r="E26" s="16">
        <v>5</v>
      </c>
      <c r="F26" s="17">
        <v>5.24</v>
      </c>
      <c r="G26" s="38"/>
      <c r="H26" s="16">
        <v>6.98</v>
      </c>
      <c r="I26" s="39"/>
      <c r="J26" s="19"/>
      <c r="K26" s="19"/>
      <c r="L26" s="47">
        <f t="shared" si="0"/>
        <v>0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>
        <v>0.42</v>
      </c>
      <c r="Y26" s="19"/>
      <c r="Z26" s="19"/>
      <c r="AA26" s="19"/>
      <c r="AB26" s="19"/>
      <c r="AC26" s="19"/>
      <c r="AD26" s="19"/>
      <c r="AE26" s="19"/>
      <c r="AF26" s="16">
        <v>0.53</v>
      </c>
      <c r="AG26" s="15" t="s">
        <v>80</v>
      </c>
      <c r="AH26" s="15" t="s">
        <v>13</v>
      </c>
    </row>
    <row r="27" spans="1:34" ht="18.75" x14ac:dyDescent="0.3">
      <c r="A27" s="24" t="s">
        <v>244</v>
      </c>
      <c r="B27" s="1" t="s">
        <v>81</v>
      </c>
      <c r="C27" s="22">
        <f t="shared" si="12"/>
        <v>9.3500000000000014</v>
      </c>
      <c r="D27" s="17"/>
      <c r="E27" s="16">
        <v>3.15</v>
      </c>
      <c r="F27" s="17">
        <v>2.1</v>
      </c>
      <c r="G27" s="38"/>
      <c r="H27" s="38">
        <v>2.8</v>
      </c>
      <c r="I27" s="39"/>
      <c r="J27" s="19"/>
      <c r="K27" s="19"/>
      <c r="L27" s="47">
        <f t="shared" si="0"/>
        <v>0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38">
        <v>1.3</v>
      </c>
      <c r="AG27" s="15" t="s">
        <v>84</v>
      </c>
      <c r="AH27" s="15" t="s">
        <v>13</v>
      </c>
    </row>
    <row r="28" spans="1:34" ht="18.75" x14ac:dyDescent="0.3">
      <c r="A28" s="24" t="s">
        <v>245</v>
      </c>
      <c r="B28" s="1" t="s">
        <v>81</v>
      </c>
      <c r="C28" s="22">
        <f t="shared" si="12"/>
        <v>13.1</v>
      </c>
      <c r="D28" s="17">
        <v>1.5</v>
      </c>
      <c r="E28" s="16">
        <v>2.2999999999999998</v>
      </c>
      <c r="F28" s="17">
        <v>8.1999999999999993</v>
      </c>
      <c r="G28" s="38"/>
      <c r="H28" s="16"/>
      <c r="I28" s="39"/>
      <c r="J28" s="19"/>
      <c r="K28" s="19"/>
      <c r="L28" s="47">
        <f t="shared" si="0"/>
        <v>0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6"/>
      <c r="AE28" s="19"/>
      <c r="AF28" s="16">
        <v>1.1000000000000001</v>
      </c>
      <c r="AG28" s="73" t="s">
        <v>85</v>
      </c>
      <c r="AH28" s="15" t="s">
        <v>13</v>
      </c>
    </row>
    <row r="29" spans="1:34" ht="18.75" x14ac:dyDescent="0.3">
      <c r="A29" s="24" t="s">
        <v>246</v>
      </c>
      <c r="B29" s="1" t="s">
        <v>81</v>
      </c>
      <c r="C29" s="22">
        <f t="shared" si="12"/>
        <v>20.53</v>
      </c>
      <c r="D29" s="38"/>
      <c r="E29" s="16">
        <v>3.67</v>
      </c>
      <c r="F29" s="17">
        <v>2.4500000000000002</v>
      </c>
      <c r="G29" s="38"/>
      <c r="H29" s="16">
        <v>7.91</v>
      </c>
      <c r="I29" s="39"/>
      <c r="J29" s="19"/>
      <c r="K29" s="19"/>
      <c r="L29" s="47">
        <f t="shared" si="0"/>
        <v>0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6">
        <v>6.5</v>
      </c>
      <c r="AG29" s="73" t="s">
        <v>89</v>
      </c>
      <c r="AH29" s="15" t="s">
        <v>13</v>
      </c>
    </row>
    <row r="30" spans="1:34" ht="21.95" customHeight="1" x14ac:dyDescent="0.3">
      <c r="A30" s="24" t="s">
        <v>247</v>
      </c>
      <c r="B30" s="1" t="s">
        <v>81</v>
      </c>
      <c r="C30" s="22">
        <f t="shared" si="12"/>
        <v>9.27</v>
      </c>
      <c r="D30" s="17">
        <v>1.23</v>
      </c>
      <c r="E30" s="16">
        <v>2.2400000000000002</v>
      </c>
      <c r="F30" s="17">
        <v>1</v>
      </c>
      <c r="G30" s="38"/>
      <c r="H30" s="16"/>
      <c r="I30" s="22"/>
      <c r="J30" s="19"/>
      <c r="K30" s="19"/>
      <c r="L30" s="47">
        <f t="shared" si="0"/>
        <v>0</v>
      </c>
      <c r="M30" s="19"/>
      <c r="N30" s="19"/>
      <c r="O30" s="19"/>
      <c r="P30" s="19"/>
      <c r="Q30" s="19"/>
      <c r="R30" s="19"/>
      <c r="S30" s="16"/>
      <c r="T30" s="19"/>
      <c r="U30" s="19"/>
      <c r="V30" s="19"/>
      <c r="W30" s="19"/>
      <c r="X30" s="19"/>
      <c r="Y30" s="19"/>
      <c r="Z30" s="19"/>
      <c r="AA30" s="19"/>
      <c r="AB30" s="19"/>
      <c r="AC30" s="16"/>
      <c r="AD30" s="16"/>
      <c r="AE30" s="19">
        <v>2.2999999999999998</v>
      </c>
      <c r="AF30" s="16">
        <v>2.5</v>
      </c>
      <c r="AG30" s="73" t="s">
        <v>47</v>
      </c>
      <c r="AH30" s="15" t="s">
        <v>13</v>
      </c>
    </row>
    <row r="31" spans="1:34" ht="18.75" x14ac:dyDescent="0.3">
      <c r="A31" s="24" t="s">
        <v>248</v>
      </c>
      <c r="B31" s="2" t="s">
        <v>73</v>
      </c>
      <c r="C31" s="22">
        <f t="shared" si="12"/>
        <v>3.8000000000000003</v>
      </c>
      <c r="D31" s="38">
        <v>0.4</v>
      </c>
      <c r="E31" s="23"/>
      <c r="F31" s="44">
        <v>0.8</v>
      </c>
      <c r="G31" s="38"/>
      <c r="H31" s="44">
        <v>2</v>
      </c>
      <c r="I31" s="39"/>
      <c r="J31" s="19"/>
      <c r="K31" s="19"/>
      <c r="L31" s="47">
        <f t="shared" si="0"/>
        <v>0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8"/>
      <c r="AE31" s="19"/>
      <c r="AF31" s="44">
        <v>0.6</v>
      </c>
      <c r="AG31" s="5" t="s">
        <v>52</v>
      </c>
      <c r="AH31" s="3" t="s">
        <v>13</v>
      </c>
    </row>
    <row r="32" spans="1:34" s="26" customFormat="1" ht="18.75" x14ac:dyDescent="0.3">
      <c r="A32" s="24" t="s">
        <v>249</v>
      </c>
      <c r="B32" s="14" t="s">
        <v>73</v>
      </c>
      <c r="C32" s="22">
        <f t="shared" si="12"/>
        <v>1.6</v>
      </c>
      <c r="D32" s="38">
        <v>0.5</v>
      </c>
      <c r="E32" s="17"/>
      <c r="F32" s="17">
        <v>0.3</v>
      </c>
      <c r="G32" s="38"/>
      <c r="H32" s="16">
        <v>0.5</v>
      </c>
      <c r="I32" s="16"/>
      <c r="J32" s="19"/>
      <c r="K32" s="19"/>
      <c r="L32" s="47">
        <f t="shared" si="0"/>
        <v>0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6"/>
      <c r="Y32" s="19"/>
      <c r="Z32" s="19"/>
      <c r="AA32" s="19"/>
      <c r="AB32" s="19"/>
      <c r="AC32" s="19"/>
      <c r="AD32" s="19"/>
      <c r="AE32" s="19"/>
      <c r="AF32" s="16">
        <v>0.3</v>
      </c>
      <c r="AG32" s="15" t="s">
        <v>45</v>
      </c>
      <c r="AH32" s="15" t="s">
        <v>13</v>
      </c>
    </row>
    <row r="33" spans="1:34" ht="18.75" x14ac:dyDescent="0.3">
      <c r="A33" s="24" t="s">
        <v>250</v>
      </c>
      <c r="B33" s="1" t="s">
        <v>88</v>
      </c>
      <c r="C33" s="22">
        <f t="shared" si="12"/>
        <v>16</v>
      </c>
      <c r="D33" s="17">
        <v>1.5</v>
      </c>
      <c r="E33" s="16">
        <v>0.2</v>
      </c>
      <c r="F33" s="17">
        <v>8.3000000000000007</v>
      </c>
      <c r="G33" s="38"/>
      <c r="H33" s="16">
        <v>5.6</v>
      </c>
      <c r="I33" s="39"/>
      <c r="J33" s="16"/>
      <c r="K33" s="19">
        <v>0.1</v>
      </c>
      <c r="L33" s="47">
        <f t="shared" si="0"/>
        <v>0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6"/>
      <c r="Z33" s="19"/>
      <c r="AA33" s="19"/>
      <c r="AB33" s="16"/>
      <c r="AC33" s="19"/>
      <c r="AD33" s="19"/>
      <c r="AE33" s="16"/>
      <c r="AF33" s="16">
        <v>0.3</v>
      </c>
      <c r="AG33" s="73" t="s">
        <v>37</v>
      </c>
      <c r="AH33" s="15" t="s">
        <v>13</v>
      </c>
    </row>
    <row r="34" spans="1:34" ht="21.95" customHeight="1" x14ac:dyDescent="0.3">
      <c r="A34" s="24" t="s">
        <v>251</v>
      </c>
      <c r="B34" s="2" t="s">
        <v>166</v>
      </c>
      <c r="C34" s="22">
        <f t="shared" si="12"/>
        <v>6</v>
      </c>
      <c r="D34" s="38"/>
      <c r="E34" s="23">
        <v>0.5</v>
      </c>
      <c r="F34" s="23">
        <v>0.5</v>
      </c>
      <c r="G34" s="38"/>
      <c r="H34" s="23">
        <v>4</v>
      </c>
      <c r="I34" s="39"/>
      <c r="J34" s="19"/>
      <c r="K34" s="19"/>
      <c r="L34" s="47">
        <f t="shared" si="0"/>
        <v>0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3">
        <v>1</v>
      </c>
      <c r="AG34" s="15" t="s">
        <v>49</v>
      </c>
      <c r="AH34" s="3" t="s">
        <v>13</v>
      </c>
    </row>
    <row r="35" spans="1:34" ht="18.75" x14ac:dyDescent="0.3">
      <c r="A35" s="24" t="s">
        <v>252</v>
      </c>
      <c r="B35" s="1" t="s">
        <v>78</v>
      </c>
      <c r="C35" s="22">
        <f t="shared" si="12"/>
        <v>4</v>
      </c>
      <c r="D35" s="38"/>
      <c r="E35" s="11"/>
      <c r="F35" s="48"/>
      <c r="G35" s="38"/>
      <c r="H35" s="11">
        <v>3</v>
      </c>
      <c r="I35" s="39"/>
      <c r="J35" s="19"/>
      <c r="K35" s="19"/>
      <c r="L35" s="47">
        <f t="shared" si="0"/>
        <v>0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9">
        <v>0.1</v>
      </c>
      <c r="Y35" s="19"/>
      <c r="Z35" s="19"/>
      <c r="AA35" s="19"/>
      <c r="AB35" s="19"/>
      <c r="AC35" s="19"/>
      <c r="AD35" s="19"/>
      <c r="AE35" s="19"/>
      <c r="AF35" s="11">
        <v>0.9</v>
      </c>
      <c r="AG35" s="15" t="s">
        <v>45</v>
      </c>
      <c r="AH35" s="3" t="s">
        <v>13</v>
      </c>
    </row>
    <row r="36" spans="1:34" ht="18.75" x14ac:dyDescent="0.3">
      <c r="A36" s="24" t="s">
        <v>253</v>
      </c>
      <c r="B36" s="1" t="s">
        <v>78</v>
      </c>
      <c r="C36" s="22">
        <f t="shared" si="12"/>
        <v>3</v>
      </c>
      <c r="D36" s="38"/>
      <c r="E36" s="16"/>
      <c r="F36" s="17"/>
      <c r="G36" s="16">
        <v>3</v>
      </c>
      <c r="H36" s="16"/>
      <c r="I36" s="39"/>
      <c r="J36" s="19"/>
      <c r="K36" s="19"/>
      <c r="L36" s="47">
        <f t="shared" si="0"/>
        <v>0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6"/>
      <c r="AE36" s="19"/>
      <c r="AF36" s="16"/>
      <c r="AG36" s="73" t="s">
        <v>41</v>
      </c>
      <c r="AH36" s="15" t="s">
        <v>13</v>
      </c>
    </row>
    <row r="37" spans="1:34" ht="18.75" x14ac:dyDescent="0.3">
      <c r="A37" s="24" t="s">
        <v>254</v>
      </c>
      <c r="B37" s="72" t="s">
        <v>86</v>
      </c>
      <c r="C37" s="22">
        <f t="shared" si="12"/>
        <v>3.7399999999999998</v>
      </c>
      <c r="D37" s="48"/>
      <c r="E37" s="11">
        <v>0.44</v>
      </c>
      <c r="F37" s="11"/>
      <c r="G37" s="38"/>
      <c r="H37" s="11">
        <v>2.4</v>
      </c>
      <c r="I37" s="39"/>
      <c r="J37" s="11"/>
      <c r="K37" s="19"/>
      <c r="L37" s="47">
        <f t="shared" si="0"/>
        <v>0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1">
        <v>0.1</v>
      </c>
      <c r="Z37" s="19"/>
      <c r="AA37" s="19"/>
      <c r="AB37" s="11">
        <v>0.2</v>
      </c>
      <c r="AC37" s="19"/>
      <c r="AD37" s="19"/>
      <c r="AE37" s="11">
        <v>0.1</v>
      </c>
      <c r="AF37" s="11">
        <v>0.5</v>
      </c>
      <c r="AG37" s="73" t="s">
        <v>37</v>
      </c>
      <c r="AH37" s="13" t="s">
        <v>13</v>
      </c>
    </row>
    <row r="38" spans="1:34" ht="37.5" x14ac:dyDescent="0.3">
      <c r="A38" s="24" t="s">
        <v>255</v>
      </c>
      <c r="B38" s="2" t="s">
        <v>75</v>
      </c>
      <c r="C38" s="22">
        <f t="shared" si="12"/>
        <v>33</v>
      </c>
      <c r="D38" s="38"/>
      <c r="E38" s="23">
        <v>5</v>
      </c>
      <c r="F38" s="23">
        <v>5</v>
      </c>
      <c r="G38" s="38"/>
      <c r="H38" s="23">
        <v>15</v>
      </c>
      <c r="I38" s="9"/>
      <c r="J38" s="19"/>
      <c r="K38" s="19"/>
      <c r="L38" s="47">
        <f t="shared" si="0"/>
        <v>0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23">
        <v>8</v>
      </c>
      <c r="AG38" s="15" t="s">
        <v>43</v>
      </c>
      <c r="AH38" s="3" t="s">
        <v>13</v>
      </c>
    </row>
    <row r="39" spans="1:34" ht="18.75" x14ac:dyDescent="0.3">
      <c r="A39" s="24" t="s">
        <v>256</v>
      </c>
      <c r="B39" s="1" t="s">
        <v>82</v>
      </c>
      <c r="C39" s="22">
        <f t="shared" si="12"/>
        <v>1.5</v>
      </c>
      <c r="D39" s="38"/>
      <c r="E39" s="16"/>
      <c r="F39" s="17">
        <v>0.5</v>
      </c>
      <c r="G39" s="38"/>
      <c r="H39" s="16"/>
      <c r="I39" s="39"/>
      <c r="J39" s="19"/>
      <c r="K39" s="19"/>
      <c r="L39" s="47">
        <f t="shared" si="0"/>
        <v>0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>
        <v>0.1</v>
      </c>
      <c r="Y39" s="19"/>
      <c r="Z39" s="19"/>
      <c r="AA39" s="19"/>
      <c r="AB39" s="19">
        <v>0.14000000000000001</v>
      </c>
      <c r="AC39" s="19"/>
      <c r="AD39" s="19"/>
      <c r="AE39" s="19"/>
      <c r="AF39" s="16">
        <v>0.76</v>
      </c>
      <c r="AG39" s="15" t="s">
        <v>80</v>
      </c>
      <c r="AH39" s="15" t="s">
        <v>13</v>
      </c>
    </row>
    <row r="40" spans="1:34" ht="18.75" x14ac:dyDescent="0.3">
      <c r="A40" s="24" t="s">
        <v>257</v>
      </c>
      <c r="B40" s="14" t="s">
        <v>72</v>
      </c>
      <c r="C40" s="22">
        <f t="shared" si="12"/>
        <v>1.5</v>
      </c>
      <c r="D40" s="38"/>
      <c r="E40" s="22">
        <v>1</v>
      </c>
      <c r="F40" s="10">
        <v>0.5</v>
      </c>
      <c r="G40" s="10"/>
      <c r="H40" s="10"/>
      <c r="I40" s="39"/>
      <c r="J40" s="19"/>
      <c r="K40" s="19"/>
      <c r="L40" s="47">
        <f t="shared" si="0"/>
        <v>0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6"/>
      <c r="AE40" s="19"/>
      <c r="AF40" s="38"/>
      <c r="AG40" s="15" t="s">
        <v>77</v>
      </c>
      <c r="AH40" s="15" t="s">
        <v>13</v>
      </c>
    </row>
    <row r="41" spans="1:34" ht="18.75" x14ac:dyDescent="0.3">
      <c r="A41" s="24" t="s">
        <v>258</v>
      </c>
      <c r="B41" s="1" t="s">
        <v>82</v>
      </c>
      <c r="C41" s="22">
        <f t="shared" si="12"/>
        <v>1.98</v>
      </c>
      <c r="D41" s="38"/>
      <c r="E41" s="16">
        <v>0.4</v>
      </c>
      <c r="F41" s="17"/>
      <c r="G41" s="38"/>
      <c r="H41" s="16">
        <v>0.5</v>
      </c>
      <c r="I41" s="39"/>
      <c r="J41" s="19"/>
      <c r="K41" s="19"/>
      <c r="L41" s="47">
        <f t="shared" si="0"/>
        <v>0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6">
        <v>1.08</v>
      </c>
      <c r="AG41" s="73" t="s">
        <v>89</v>
      </c>
      <c r="AH41" s="15" t="s">
        <v>13</v>
      </c>
    </row>
    <row r="42" spans="1:34" ht="18.75" x14ac:dyDescent="0.3">
      <c r="A42" s="24" t="s">
        <v>259</v>
      </c>
      <c r="B42" s="14" t="s">
        <v>82</v>
      </c>
      <c r="C42" s="22">
        <f t="shared" si="12"/>
        <v>1.4000000000000001</v>
      </c>
      <c r="D42" s="17"/>
      <c r="E42" s="16">
        <v>0.6</v>
      </c>
      <c r="F42" s="17">
        <v>0.5</v>
      </c>
      <c r="G42" s="38"/>
      <c r="H42" s="16"/>
      <c r="I42" s="39"/>
      <c r="J42" s="19"/>
      <c r="K42" s="19"/>
      <c r="L42" s="47">
        <f t="shared" si="0"/>
        <v>0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6"/>
      <c r="AE42" s="19"/>
      <c r="AF42" s="16">
        <v>0.3</v>
      </c>
      <c r="AG42" s="73" t="s">
        <v>85</v>
      </c>
      <c r="AH42" s="15" t="s">
        <v>13</v>
      </c>
    </row>
    <row r="43" spans="1:34" ht="18.75" x14ac:dyDescent="0.3">
      <c r="A43" s="24" t="s">
        <v>260</v>
      </c>
      <c r="B43" s="2" t="s">
        <v>69</v>
      </c>
      <c r="C43" s="22">
        <f t="shared" si="12"/>
        <v>0.14000000000000001</v>
      </c>
      <c r="D43" s="38"/>
      <c r="E43" s="23">
        <v>0.14000000000000001</v>
      </c>
      <c r="F43" s="23"/>
      <c r="G43" s="38"/>
      <c r="H43" s="23"/>
      <c r="I43" s="39"/>
      <c r="J43" s="19"/>
      <c r="K43" s="19"/>
      <c r="L43" s="47">
        <f t="shared" si="0"/>
        <v>0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23"/>
      <c r="AG43" s="15" t="s">
        <v>49</v>
      </c>
      <c r="AH43" s="3" t="s">
        <v>13</v>
      </c>
    </row>
    <row r="44" spans="1:34" ht="18.75" x14ac:dyDescent="0.3">
      <c r="A44" s="24" t="s">
        <v>261</v>
      </c>
      <c r="B44" s="2" t="s">
        <v>70</v>
      </c>
      <c r="C44" s="22">
        <f t="shared" si="12"/>
        <v>1.5</v>
      </c>
      <c r="D44" s="38"/>
      <c r="E44" s="23">
        <v>1</v>
      </c>
      <c r="F44" s="44"/>
      <c r="G44" s="38"/>
      <c r="H44" s="44"/>
      <c r="I44" s="39"/>
      <c r="J44" s="19"/>
      <c r="K44" s="19"/>
      <c r="L44" s="47">
        <f t="shared" si="0"/>
        <v>0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44">
        <v>0.5</v>
      </c>
      <c r="AG44" s="15" t="s">
        <v>49</v>
      </c>
      <c r="AH44" s="3" t="s">
        <v>13</v>
      </c>
    </row>
    <row r="45" spans="1:34" ht="18.75" x14ac:dyDescent="0.3">
      <c r="A45" s="24" t="s">
        <v>262</v>
      </c>
      <c r="B45" s="14" t="s">
        <v>211</v>
      </c>
      <c r="C45" s="22">
        <f t="shared" si="12"/>
        <v>1.2</v>
      </c>
      <c r="D45" s="17"/>
      <c r="E45" s="16">
        <v>1.2</v>
      </c>
      <c r="F45" s="17"/>
      <c r="G45" s="38"/>
      <c r="H45" s="16"/>
      <c r="I45" s="39"/>
      <c r="J45" s="19"/>
      <c r="K45" s="19"/>
      <c r="L45" s="47">
        <f t="shared" si="0"/>
        <v>0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38"/>
      <c r="AG45" s="15" t="s">
        <v>57</v>
      </c>
      <c r="AH45" s="15" t="s">
        <v>13</v>
      </c>
    </row>
    <row r="46" spans="1:34" ht="18.75" x14ac:dyDescent="0.3">
      <c r="A46" s="24" t="s">
        <v>263</v>
      </c>
      <c r="B46" s="14" t="s">
        <v>212</v>
      </c>
      <c r="C46" s="22">
        <f t="shared" si="12"/>
        <v>0.16</v>
      </c>
      <c r="D46" s="38"/>
      <c r="E46" s="16"/>
      <c r="F46" s="17"/>
      <c r="G46" s="38"/>
      <c r="H46" s="16"/>
      <c r="I46" s="39"/>
      <c r="J46" s="19"/>
      <c r="K46" s="19"/>
      <c r="L46" s="47">
        <f t="shared" si="0"/>
        <v>0</v>
      </c>
      <c r="M46" s="19"/>
      <c r="N46" s="19"/>
      <c r="O46" s="19"/>
      <c r="P46" s="19"/>
      <c r="Q46" s="19"/>
      <c r="R46" s="16"/>
      <c r="S46" s="16"/>
      <c r="T46" s="19"/>
      <c r="U46" s="19"/>
      <c r="V46" s="19"/>
      <c r="W46" s="19"/>
      <c r="X46" s="19"/>
      <c r="Y46" s="19"/>
      <c r="Z46" s="16">
        <v>0.16</v>
      </c>
      <c r="AA46" s="19"/>
      <c r="AB46" s="19"/>
      <c r="AC46" s="19"/>
      <c r="AD46" s="19"/>
      <c r="AE46" s="19"/>
      <c r="AF46" s="16"/>
      <c r="AG46" s="15" t="s">
        <v>56</v>
      </c>
      <c r="AH46" s="15" t="s">
        <v>13</v>
      </c>
    </row>
    <row r="47" spans="1:34" ht="37.5" x14ac:dyDescent="0.3">
      <c r="A47" s="24" t="s">
        <v>264</v>
      </c>
      <c r="B47" s="2" t="s">
        <v>71</v>
      </c>
      <c r="C47" s="22">
        <f t="shared" si="12"/>
        <v>1.5</v>
      </c>
      <c r="D47" s="38"/>
      <c r="E47" s="23">
        <v>0.3</v>
      </c>
      <c r="F47" s="23">
        <v>0.2</v>
      </c>
      <c r="G47" s="38"/>
      <c r="H47" s="23">
        <v>0.5</v>
      </c>
      <c r="I47" s="39"/>
      <c r="J47" s="19"/>
      <c r="K47" s="19"/>
      <c r="L47" s="47">
        <f t="shared" si="0"/>
        <v>0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8"/>
      <c r="AE47" s="19"/>
      <c r="AF47" s="23">
        <v>0.5</v>
      </c>
      <c r="AG47" s="5" t="s">
        <v>52</v>
      </c>
      <c r="AH47" s="3" t="s">
        <v>13</v>
      </c>
    </row>
    <row r="48" spans="1:34" ht="18.75" x14ac:dyDescent="0.3">
      <c r="A48" s="24" t="s">
        <v>265</v>
      </c>
      <c r="B48" s="1" t="s">
        <v>83</v>
      </c>
      <c r="C48" s="22">
        <f t="shared" si="12"/>
        <v>4.5</v>
      </c>
      <c r="D48" s="17"/>
      <c r="E48" s="16">
        <v>2</v>
      </c>
      <c r="F48" s="17">
        <v>2</v>
      </c>
      <c r="G48" s="38"/>
      <c r="H48" s="16"/>
      <c r="I48" s="39"/>
      <c r="J48" s="19"/>
      <c r="K48" s="19"/>
      <c r="L48" s="47">
        <f t="shared" si="0"/>
        <v>0</v>
      </c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>
        <v>0.5</v>
      </c>
      <c r="Y48" s="19"/>
      <c r="Z48" s="19"/>
      <c r="AA48" s="19"/>
      <c r="AB48" s="19"/>
      <c r="AC48" s="19"/>
      <c r="AD48" s="19"/>
      <c r="AE48" s="19"/>
      <c r="AF48" s="38"/>
      <c r="AG48" s="15" t="s">
        <v>57</v>
      </c>
      <c r="AH48" s="15" t="s">
        <v>13</v>
      </c>
    </row>
    <row r="49" spans="1:34" ht="18.75" x14ac:dyDescent="0.3">
      <c r="A49" s="24" t="s">
        <v>266</v>
      </c>
      <c r="B49" s="14" t="s">
        <v>79</v>
      </c>
      <c r="C49" s="22">
        <f t="shared" si="12"/>
        <v>4.8900000000000006</v>
      </c>
      <c r="D49" s="38"/>
      <c r="E49" s="16">
        <v>1.3</v>
      </c>
      <c r="F49" s="17">
        <v>0.7</v>
      </c>
      <c r="G49" s="38"/>
      <c r="H49" s="16">
        <v>1.1000000000000001</v>
      </c>
      <c r="I49" s="39"/>
      <c r="J49" s="19"/>
      <c r="K49" s="19"/>
      <c r="L49" s="47">
        <f t="shared" si="0"/>
        <v>0</v>
      </c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6"/>
      <c r="Y49" s="19"/>
      <c r="Z49" s="19"/>
      <c r="AA49" s="19"/>
      <c r="AB49" s="19"/>
      <c r="AC49" s="19"/>
      <c r="AD49" s="19"/>
      <c r="AE49" s="19"/>
      <c r="AF49" s="16">
        <v>1.79</v>
      </c>
      <c r="AG49" s="15" t="s">
        <v>45</v>
      </c>
      <c r="AH49" s="15" t="s">
        <v>13</v>
      </c>
    </row>
    <row r="50" spans="1:34" ht="18.75" x14ac:dyDescent="0.3">
      <c r="A50" s="24" t="s">
        <v>267</v>
      </c>
      <c r="B50" s="81" t="s">
        <v>87</v>
      </c>
      <c r="C50" s="22">
        <f t="shared" si="12"/>
        <v>3</v>
      </c>
      <c r="D50" s="17">
        <v>0.5</v>
      </c>
      <c r="E50" s="16">
        <v>1</v>
      </c>
      <c r="F50" s="17">
        <v>0.5</v>
      </c>
      <c r="G50" s="38"/>
      <c r="H50" s="16">
        <v>0.5</v>
      </c>
      <c r="I50" s="39"/>
      <c r="J50" s="16"/>
      <c r="K50" s="19"/>
      <c r="L50" s="47">
        <f t="shared" si="0"/>
        <v>0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6">
        <v>0.1</v>
      </c>
      <c r="Z50" s="19"/>
      <c r="AA50" s="19"/>
      <c r="AB50" s="16"/>
      <c r="AC50" s="19"/>
      <c r="AD50" s="19"/>
      <c r="AE50" s="16"/>
      <c r="AF50" s="16">
        <v>0.4</v>
      </c>
      <c r="AG50" s="73" t="s">
        <v>37</v>
      </c>
      <c r="AH50" s="15" t="s">
        <v>13</v>
      </c>
    </row>
    <row r="51" spans="1:34" ht="18.75" x14ac:dyDescent="0.3">
      <c r="A51" s="24" t="s">
        <v>268</v>
      </c>
      <c r="B51" s="2" t="s">
        <v>72</v>
      </c>
      <c r="C51" s="22">
        <f t="shared" si="12"/>
        <v>35.709999999999994</v>
      </c>
      <c r="D51" s="17">
        <v>0.69</v>
      </c>
      <c r="E51" s="16">
        <v>15.299999999999999</v>
      </c>
      <c r="F51" s="16">
        <v>10.5</v>
      </c>
      <c r="G51" s="16">
        <v>0</v>
      </c>
      <c r="H51" s="16">
        <v>6.5</v>
      </c>
      <c r="I51" s="16">
        <v>0</v>
      </c>
      <c r="J51" s="16">
        <v>0</v>
      </c>
      <c r="K51" s="16">
        <v>0</v>
      </c>
      <c r="L51" s="47">
        <f t="shared" si="0"/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2.72</v>
      </c>
      <c r="AG51" s="82" t="s">
        <v>224</v>
      </c>
      <c r="AH51" s="15" t="s">
        <v>13</v>
      </c>
    </row>
    <row r="52" spans="1:34" s="84" customFormat="1" ht="18.75" customHeight="1" x14ac:dyDescent="0.35">
      <c r="A52" s="63" t="s">
        <v>269</v>
      </c>
      <c r="B52" s="40" t="s">
        <v>181</v>
      </c>
      <c r="C52" s="61">
        <f>SUM(D52:L52)+SUM(X52:AF52)</f>
        <v>8.91</v>
      </c>
      <c r="D52" s="50">
        <f t="shared" ref="D52:J52" si="13">SUM(D53:D65)</f>
        <v>2.15</v>
      </c>
      <c r="E52" s="50">
        <f t="shared" si="13"/>
        <v>2.5999999999999996</v>
      </c>
      <c r="F52" s="50">
        <f t="shared" si="13"/>
        <v>0.96</v>
      </c>
      <c r="G52" s="50">
        <f t="shared" si="13"/>
        <v>0</v>
      </c>
      <c r="H52" s="50">
        <f t="shared" si="13"/>
        <v>0.4</v>
      </c>
      <c r="I52" s="50">
        <f t="shared" si="13"/>
        <v>0</v>
      </c>
      <c r="J52" s="50">
        <f t="shared" si="13"/>
        <v>0</v>
      </c>
      <c r="K52" s="50">
        <f t="shared" ref="K52:AF52" si="14">SUM(K53:K65)</f>
        <v>0</v>
      </c>
      <c r="L52" s="50">
        <f t="shared" si="0"/>
        <v>0</v>
      </c>
      <c r="M52" s="50">
        <f t="shared" si="14"/>
        <v>0</v>
      </c>
      <c r="N52" s="50">
        <f t="shared" si="14"/>
        <v>0</v>
      </c>
      <c r="O52" s="50">
        <f t="shared" si="14"/>
        <v>0</v>
      </c>
      <c r="P52" s="50">
        <f t="shared" si="14"/>
        <v>0</v>
      </c>
      <c r="Q52" s="50">
        <f t="shared" si="14"/>
        <v>0</v>
      </c>
      <c r="R52" s="50">
        <f t="shared" si="14"/>
        <v>0</v>
      </c>
      <c r="S52" s="50">
        <f t="shared" si="14"/>
        <v>0</v>
      </c>
      <c r="T52" s="50">
        <f t="shared" si="14"/>
        <v>0</v>
      </c>
      <c r="U52" s="50">
        <f t="shared" si="14"/>
        <v>0</v>
      </c>
      <c r="V52" s="50">
        <f t="shared" si="14"/>
        <v>0</v>
      </c>
      <c r="W52" s="50">
        <f t="shared" si="14"/>
        <v>0</v>
      </c>
      <c r="X52" s="50">
        <f t="shared" si="14"/>
        <v>0</v>
      </c>
      <c r="Y52" s="50">
        <f t="shared" si="14"/>
        <v>0</v>
      </c>
      <c r="Z52" s="50">
        <f t="shared" si="14"/>
        <v>0</v>
      </c>
      <c r="AA52" s="50">
        <f t="shared" si="14"/>
        <v>0</v>
      </c>
      <c r="AB52" s="50">
        <f t="shared" si="14"/>
        <v>0</v>
      </c>
      <c r="AC52" s="50">
        <f t="shared" si="14"/>
        <v>0</v>
      </c>
      <c r="AD52" s="50">
        <f t="shared" si="14"/>
        <v>0.9</v>
      </c>
      <c r="AE52" s="50">
        <f t="shared" si="14"/>
        <v>0</v>
      </c>
      <c r="AF52" s="50">
        <f t="shared" si="14"/>
        <v>1.9</v>
      </c>
      <c r="AG52" s="64"/>
      <c r="AH52" s="83"/>
    </row>
    <row r="53" spans="1:34" ht="18.75" customHeight="1" x14ac:dyDescent="0.3">
      <c r="A53" s="24" t="s">
        <v>270</v>
      </c>
      <c r="B53" s="2" t="s">
        <v>100</v>
      </c>
      <c r="C53" s="22">
        <f t="shared" ref="C53:C65" si="15">SUM(D53:L53)+SUM(X53:AF53)</f>
        <v>0.60000000000000009</v>
      </c>
      <c r="D53" s="38"/>
      <c r="E53" s="23">
        <v>0.1</v>
      </c>
      <c r="F53" s="44">
        <v>0.1</v>
      </c>
      <c r="G53" s="38"/>
      <c r="H53" s="44"/>
      <c r="I53" s="39"/>
      <c r="J53" s="19"/>
      <c r="K53" s="19"/>
      <c r="L53" s="47">
        <f t="shared" si="0"/>
        <v>0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8">
        <v>0.2</v>
      </c>
      <c r="AE53" s="19"/>
      <c r="AF53" s="44">
        <v>0.2</v>
      </c>
      <c r="AG53" s="3" t="s">
        <v>51</v>
      </c>
      <c r="AH53" s="3" t="s">
        <v>14</v>
      </c>
    </row>
    <row r="54" spans="1:34" ht="18.75" customHeight="1" x14ac:dyDescent="0.3">
      <c r="A54" s="24" t="s">
        <v>271</v>
      </c>
      <c r="B54" s="2" t="s">
        <v>100</v>
      </c>
      <c r="C54" s="22">
        <f t="shared" si="15"/>
        <v>1</v>
      </c>
      <c r="D54" s="38">
        <v>0.1</v>
      </c>
      <c r="E54" s="23">
        <v>0.3</v>
      </c>
      <c r="F54" s="44">
        <v>0.4</v>
      </c>
      <c r="G54" s="38"/>
      <c r="H54" s="44"/>
      <c r="I54" s="39"/>
      <c r="J54" s="19"/>
      <c r="K54" s="19"/>
      <c r="L54" s="47">
        <f t="shared" si="0"/>
        <v>0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8">
        <v>0.1</v>
      </c>
      <c r="AE54" s="19"/>
      <c r="AF54" s="44">
        <v>0.1</v>
      </c>
      <c r="AG54" s="5" t="s">
        <v>52</v>
      </c>
      <c r="AH54" s="3" t="s">
        <v>14</v>
      </c>
    </row>
    <row r="55" spans="1:34" ht="18.75" customHeight="1" x14ac:dyDescent="0.3">
      <c r="A55" s="24" t="s">
        <v>272</v>
      </c>
      <c r="B55" s="2" t="s">
        <v>101</v>
      </c>
      <c r="C55" s="22">
        <f t="shared" si="15"/>
        <v>0.5</v>
      </c>
      <c r="D55" s="44"/>
      <c r="E55" s="11">
        <v>0.3</v>
      </c>
      <c r="F55" s="11">
        <v>0.2</v>
      </c>
      <c r="G55" s="38"/>
      <c r="H55" s="11"/>
      <c r="I55" s="39"/>
      <c r="J55" s="19"/>
      <c r="K55" s="19"/>
      <c r="L55" s="47">
        <f t="shared" si="0"/>
        <v>0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1"/>
      <c r="AF55" s="11"/>
      <c r="AG55" s="15" t="s">
        <v>76</v>
      </c>
      <c r="AH55" s="20" t="s">
        <v>14</v>
      </c>
    </row>
    <row r="56" spans="1:34" ht="18.75" customHeight="1" x14ac:dyDescent="0.3">
      <c r="A56" s="24" t="s">
        <v>273</v>
      </c>
      <c r="B56" s="2" t="s">
        <v>102</v>
      </c>
      <c r="C56" s="22">
        <f t="shared" si="15"/>
        <v>0.05</v>
      </c>
      <c r="D56" s="44">
        <v>0.05</v>
      </c>
      <c r="E56" s="11"/>
      <c r="F56" s="11"/>
      <c r="G56" s="38"/>
      <c r="H56" s="11"/>
      <c r="I56" s="39"/>
      <c r="J56" s="19"/>
      <c r="K56" s="19"/>
      <c r="L56" s="47">
        <f t="shared" si="0"/>
        <v>0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1"/>
      <c r="AF56" s="11"/>
      <c r="AG56" s="15" t="s">
        <v>76</v>
      </c>
      <c r="AH56" s="20" t="s">
        <v>14</v>
      </c>
    </row>
    <row r="57" spans="1:34" ht="18.75" customHeight="1" x14ac:dyDescent="0.3">
      <c r="A57" s="24" t="s">
        <v>274</v>
      </c>
      <c r="B57" s="14" t="s">
        <v>103</v>
      </c>
      <c r="C57" s="22">
        <f t="shared" si="15"/>
        <v>0.1</v>
      </c>
      <c r="D57" s="38"/>
      <c r="E57" s="11"/>
      <c r="F57" s="48"/>
      <c r="G57" s="38"/>
      <c r="H57" s="11">
        <v>0.1</v>
      </c>
      <c r="I57" s="39"/>
      <c r="J57" s="19"/>
      <c r="K57" s="19"/>
      <c r="L57" s="47">
        <f t="shared" si="0"/>
        <v>0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1"/>
      <c r="AG57" s="15" t="s">
        <v>65</v>
      </c>
      <c r="AH57" s="3" t="s">
        <v>14</v>
      </c>
    </row>
    <row r="58" spans="1:34" ht="18.75" customHeight="1" x14ac:dyDescent="0.3">
      <c r="A58" s="24" t="s">
        <v>275</v>
      </c>
      <c r="B58" s="14" t="s">
        <v>215</v>
      </c>
      <c r="C58" s="22">
        <f t="shared" si="15"/>
        <v>0.2</v>
      </c>
      <c r="D58" s="44"/>
      <c r="E58" s="11">
        <v>0.1</v>
      </c>
      <c r="F58" s="11"/>
      <c r="G58" s="38"/>
      <c r="H58" s="11"/>
      <c r="I58" s="39"/>
      <c r="J58" s="19"/>
      <c r="K58" s="19"/>
      <c r="L58" s="47">
        <f t="shared" si="0"/>
        <v>0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9"/>
      <c r="AF58" s="11">
        <v>0.1</v>
      </c>
      <c r="AG58" s="15" t="s">
        <v>76</v>
      </c>
      <c r="AH58" s="20" t="s">
        <v>14</v>
      </c>
    </row>
    <row r="59" spans="1:34" ht="18.75" customHeight="1" x14ac:dyDescent="0.3">
      <c r="A59" s="24" t="s">
        <v>276</v>
      </c>
      <c r="B59" s="14" t="s">
        <v>215</v>
      </c>
      <c r="C59" s="22">
        <f t="shared" si="15"/>
        <v>1.6</v>
      </c>
      <c r="D59" s="17">
        <v>1.6</v>
      </c>
      <c r="E59" s="16"/>
      <c r="F59" s="17"/>
      <c r="G59" s="38"/>
      <c r="H59" s="16"/>
      <c r="I59" s="39"/>
      <c r="J59" s="19"/>
      <c r="K59" s="19"/>
      <c r="L59" s="47">
        <f t="shared" si="0"/>
        <v>0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6"/>
      <c r="AE59" s="19"/>
      <c r="AF59" s="16"/>
      <c r="AG59" s="73" t="s">
        <v>85</v>
      </c>
      <c r="AH59" s="15" t="s">
        <v>14</v>
      </c>
    </row>
    <row r="60" spans="1:34" ht="18.75" customHeight="1" x14ac:dyDescent="0.3">
      <c r="A60" s="24" t="s">
        <v>277</v>
      </c>
      <c r="B60" s="14" t="s">
        <v>215</v>
      </c>
      <c r="C60" s="22">
        <f t="shared" si="15"/>
        <v>1.5</v>
      </c>
      <c r="D60" s="38"/>
      <c r="E60" s="16">
        <v>0.5</v>
      </c>
      <c r="F60" s="17"/>
      <c r="G60" s="38"/>
      <c r="H60" s="38"/>
      <c r="I60" s="39"/>
      <c r="J60" s="19"/>
      <c r="K60" s="19"/>
      <c r="L60" s="47">
        <f t="shared" si="0"/>
        <v>0</v>
      </c>
      <c r="M60" s="19"/>
      <c r="N60" s="19"/>
      <c r="O60" s="19"/>
      <c r="P60" s="19"/>
      <c r="Q60" s="19"/>
      <c r="R60" s="19"/>
      <c r="S60" s="19"/>
      <c r="T60" s="16"/>
      <c r="U60" s="19"/>
      <c r="V60" s="19"/>
      <c r="W60" s="19"/>
      <c r="X60" s="19"/>
      <c r="Y60" s="19"/>
      <c r="Z60" s="19"/>
      <c r="AA60" s="19"/>
      <c r="AB60" s="19"/>
      <c r="AC60" s="19"/>
      <c r="AD60" s="16">
        <v>0.5</v>
      </c>
      <c r="AE60" s="19"/>
      <c r="AF60" s="16">
        <v>0.5</v>
      </c>
      <c r="AG60" s="73" t="s">
        <v>68</v>
      </c>
      <c r="AH60" s="15" t="s">
        <v>14</v>
      </c>
    </row>
    <row r="61" spans="1:34" ht="18.75" customHeight="1" x14ac:dyDescent="0.3">
      <c r="A61" s="24" t="s">
        <v>278</v>
      </c>
      <c r="B61" s="2" t="s">
        <v>213</v>
      </c>
      <c r="C61" s="22">
        <f t="shared" si="15"/>
        <v>0.2</v>
      </c>
      <c r="D61" s="44"/>
      <c r="E61" s="23"/>
      <c r="F61" s="44"/>
      <c r="G61" s="38"/>
      <c r="H61" s="23">
        <v>0.1</v>
      </c>
      <c r="I61" s="39"/>
      <c r="J61" s="19"/>
      <c r="K61" s="19"/>
      <c r="L61" s="47">
        <f t="shared" si="0"/>
        <v>0</v>
      </c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>
        <v>0.1</v>
      </c>
      <c r="AE61" s="19"/>
      <c r="AF61" s="38"/>
      <c r="AG61" s="15" t="s">
        <v>57</v>
      </c>
      <c r="AH61" s="3" t="s">
        <v>14</v>
      </c>
    </row>
    <row r="62" spans="1:34" ht="18.75" customHeight="1" x14ac:dyDescent="0.3">
      <c r="A62" s="24" t="s">
        <v>279</v>
      </c>
      <c r="B62" s="12" t="s">
        <v>214</v>
      </c>
      <c r="C62" s="22">
        <f t="shared" si="15"/>
        <v>0.2</v>
      </c>
      <c r="D62" s="48"/>
      <c r="E62" s="11"/>
      <c r="F62" s="48"/>
      <c r="G62" s="38"/>
      <c r="H62" s="38">
        <v>0.2</v>
      </c>
      <c r="I62" s="39"/>
      <c r="J62" s="19"/>
      <c r="K62" s="19"/>
      <c r="L62" s="47">
        <f t="shared" si="0"/>
        <v>0</v>
      </c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1"/>
      <c r="AG62" s="15" t="s">
        <v>57</v>
      </c>
      <c r="AH62" s="13" t="s">
        <v>14</v>
      </c>
    </row>
    <row r="63" spans="1:34" ht="18.75" customHeight="1" x14ac:dyDescent="0.3">
      <c r="A63" s="24" t="s">
        <v>280</v>
      </c>
      <c r="B63" s="12" t="s">
        <v>104</v>
      </c>
      <c r="C63" s="22">
        <f t="shared" si="15"/>
        <v>1.2</v>
      </c>
      <c r="D63" s="48">
        <v>0.2</v>
      </c>
      <c r="E63" s="11"/>
      <c r="F63" s="48"/>
      <c r="G63" s="38"/>
      <c r="H63" s="11"/>
      <c r="I63" s="39"/>
      <c r="J63" s="19"/>
      <c r="K63" s="19"/>
      <c r="L63" s="47">
        <f t="shared" si="0"/>
        <v>0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9"/>
      <c r="AE63" s="19"/>
      <c r="AF63" s="11">
        <v>1</v>
      </c>
      <c r="AG63" s="73" t="s">
        <v>85</v>
      </c>
      <c r="AH63" s="13" t="s">
        <v>14</v>
      </c>
    </row>
    <row r="64" spans="1:34" s="85" customFormat="1" ht="18.75" customHeight="1" x14ac:dyDescent="0.3">
      <c r="A64" s="24" t="s">
        <v>281</v>
      </c>
      <c r="B64" s="14" t="s">
        <v>105</v>
      </c>
      <c r="C64" s="22">
        <f t="shared" si="15"/>
        <v>1</v>
      </c>
      <c r="D64" s="48">
        <v>0.2</v>
      </c>
      <c r="E64" s="11">
        <v>0.8</v>
      </c>
      <c r="F64" s="49"/>
      <c r="G64" s="43"/>
      <c r="H64" s="29"/>
      <c r="I64" s="42"/>
      <c r="J64" s="42"/>
      <c r="K64" s="42"/>
      <c r="L64" s="47">
        <f t="shared" si="0"/>
        <v>0</v>
      </c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28"/>
      <c r="AE64" s="42"/>
      <c r="AF64" s="29"/>
      <c r="AG64" s="29" t="s">
        <v>85</v>
      </c>
      <c r="AH64" s="27" t="s">
        <v>14</v>
      </c>
    </row>
    <row r="65" spans="1:34" ht="18.75" customHeight="1" x14ac:dyDescent="0.3">
      <c r="A65" s="24" t="s">
        <v>282</v>
      </c>
      <c r="B65" s="14" t="s">
        <v>105</v>
      </c>
      <c r="C65" s="22">
        <f t="shared" si="15"/>
        <v>0.76</v>
      </c>
      <c r="D65" s="38"/>
      <c r="E65" s="16">
        <v>0.5</v>
      </c>
      <c r="F65" s="17">
        <v>0.26</v>
      </c>
      <c r="G65" s="38"/>
      <c r="H65" s="38"/>
      <c r="I65" s="39"/>
      <c r="J65" s="19"/>
      <c r="K65" s="19"/>
      <c r="L65" s="47">
        <f t="shared" si="0"/>
        <v>0</v>
      </c>
      <c r="M65" s="19"/>
      <c r="N65" s="19"/>
      <c r="O65" s="19"/>
      <c r="P65" s="19"/>
      <c r="Q65" s="19"/>
      <c r="R65" s="19"/>
      <c r="S65" s="19"/>
      <c r="T65" s="16"/>
      <c r="U65" s="19"/>
      <c r="V65" s="19"/>
      <c r="W65" s="19"/>
      <c r="X65" s="19"/>
      <c r="Y65" s="19"/>
      <c r="Z65" s="19"/>
      <c r="AA65" s="19"/>
      <c r="AB65" s="19"/>
      <c r="AC65" s="19"/>
      <c r="AD65" s="16"/>
      <c r="AE65" s="19"/>
      <c r="AF65" s="16"/>
      <c r="AG65" s="73" t="s">
        <v>68</v>
      </c>
      <c r="AH65" s="15" t="s">
        <v>14</v>
      </c>
    </row>
    <row r="66" spans="1:34" s="84" customFormat="1" ht="23.25" customHeight="1" x14ac:dyDescent="0.35">
      <c r="A66" s="63" t="s">
        <v>283</v>
      </c>
      <c r="B66" s="40" t="s">
        <v>182</v>
      </c>
      <c r="C66" s="61">
        <f>SUM(D66:L66)+SUM(X66:AF66)</f>
        <v>0.06</v>
      </c>
      <c r="D66" s="50">
        <f>SUM(D67)</f>
        <v>0.06</v>
      </c>
      <c r="E66" s="50">
        <f t="shared" ref="E66:AF66" si="16">SUM(E67)</f>
        <v>0</v>
      </c>
      <c r="F66" s="50">
        <f t="shared" si="16"/>
        <v>0</v>
      </c>
      <c r="G66" s="50">
        <f t="shared" si="16"/>
        <v>0</v>
      </c>
      <c r="H66" s="50">
        <f t="shared" si="16"/>
        <v>0</v>
      </c>
      <c r="I66" s="50">
        <f t="shared" si="16"/>
        <v>0</v>
      </c>
      <c r="J66" s="50">
        <f t="shared" si="16"/>
        <v>0</v>
      </c>
      <c r="K66" s="50">
        <f t="shared" si="16"/>
        <v>0</v>
      </c>
      <c r="L66" s="50">
        <f t="shared" si="0"/>
        <v>0</v>
      </c>
      <c r="M66" s="50">
        <f t="shared" si="16"/>
        <v>0</v>
      </c>
      <c r="N66" s="50">
        <f t="shared" si="16"/>
        <v>0</v>
      </c>
      <c r="O66" s="50">
        <f t="shared" si="16"/>
        <v>0</v>
      </c>
      <c r="P66" s="50">
        <f t="shared" si="16"/>
        <v>0</v>
      </c>
      <c r="Q66" s="50">
        <f t="shared" si="16"/>
        <v>0</v>
      </c>
      <c r="R66" s="50">
        <f t="shared" si="16"/>
        <v>0</v>
      </c>
      <c r="S66" s="50">
        <f t="shared" si="16"/>
        <v>0</v>
      </c>
      <c r="T66" s="50">
        <f t="shared" si="16"/>
        <v>0</v>
      </c>
      <c r="U66" s="50">
        <f t="shared" si="16"/>
        <v>0</v>
      </c>
      <c r="V66" s="50">
        <f t="shared" si="16"/>
        <v>0</v>
      </c>
      <c r="W66" s="50">
        <f t="shared" si="16"/>
        <v>0</v>
      </c>
      <c r="X66" s="50">
        <f t="shared" si="16"/>
        <v>0</v>
      </c>
      <c r="Y66" s="50">
        <f t="shared" si="16"/>
        <v>0</v>
      </c>
      <c r="Z66" s="50">
        <f t="shared" si="16"/>
        <v>0</v>
      </c>
      <c r="AA66" s="50">
        <f t="shared" si="16"/>
        <v>0</v>
      </c>
      <c r="AB66" s="50">
        <f t="shared" si="16"/>
        <v>0</v>
      </c>
      <c r="AC66" s="50">
        <f t="shared" si="16"/>
        <v>0</v>
      </c>
      <c r="AD66" s="50">
        <f t="shared" si="16"/>
        <v>0</v>
      </c>
      <c r="AE66" s="50">
        <f t="shared" si="16"/>
        <v>0</v>
      </c>
      <c r="AF66" s="50">
        <f t="shared" si="16"/>
        <v>0</v>
      </c>
      <c r="AG66" s="86"/>
      <c r="AH66" s="64"/>
    </row>
    <row r="67" spans="1:34" ht="18.75" customHeight="1" x14ac:dyDescent="0.3">
      <c r="A67" s="24" t="s">
        <v>284</v>
      </c>
      <c r="B67" s="14" t="s">
        <v>46</v>
      </c>
      <c r="C67" s="22">
        <f>SUM(D67:L67)+SUM(X67:AF67)</f>
        <v>0.06</v>
      </c>
      <c r="D67" s="17">
        <v>0.06</v>
      </c>
      <c r="E67" s="16"/>
      <c r="F67" s="17"/>
      <c r="G67" s="38"/>
      <c r="H67" s="16"/>
      <c r="I67" s="39"/>
      <c r="J67" s="19"/>
      <c r="K67" s="19"/>
      <c r="L67" s="47">
        <f t="shared" si="0"/>
        <v>0</v>
      </c>
      <c r="M67" s="19"/>
      <c r="N67" s="19"/>
      <c r="O67" s="19"/>
      <c r="P67" s="19"/>
      <c r="Q67" s="19"/>
      <c r="R67" s="19"/>
      <c r="S67" s="16"/>
      <c r="T67" s="19"/>
      <c r="U67" s="19"/>
      <c r="V67" s="19"/>
      <c r="W67" s="19"/>
      <c r="X67" s="19"/>
      <c r="Y67" s="19"/>
      <c r="Z67" s="19"/>
      <c r="AA67" s="19"/>
      <c r="AB67" s="19"/>
      <c r="AC67" s="16"/>
      <c r="AD67" s="16"/>
      <c r="AE67" s="19"/>
      <c r="AF67" s="16"/>
      <c r="AG67" s="73" t="s">
        <v>47</v>
      </c>
      <c r="AH67" s="15" t="s">
        <v>16</v>
      </c>
    </row>
    <row r="68" spans="1:34" ht="18.75" customHeight="1" x14ac:dyDescent="0.3">
      <c r="A68" s="24" t="s">
        <v>285</v>
      </c>
      <c r="B68" s="40" t="s">
        <v>183</v>
      </c>
      <c r="C68" s="59">
        <f>SUM(D68:L68)+SUM(X68:AF68)</f>
        <v>1.2999999999999998</v>
      </c>
      <c r="D68" s="47">
        <f>SUM(D69:D70)</f>
        <v>0.3</v>
      </c>
      <c r="E68" s="47">
        <f t="shared" ref="E68:AF68" si="17">SUM(E69:E70)</f>
        <v>0.3</v>
      </c>
      <c r="F68" s="47">
        <f t="shared" si="17"/>
        <v>0.3</v>
      </c>
      <c r="G68" s="47">
        <f t="shared" si="17"/>
        <v>0</v>
      </c>
      <c r="H68" s="47">
        <f t="shared" si="17"/>
        <v>0.4</v>
      </c>
      <c r="I68" s="47">
        <f t="shared" si="17"/>
        <v>0</v>
      </c>
      <c r="J68" s="47">
        <f t="shared" si="17"/>
        <v>0</v>
      </c>
      <c r="K68" s="47">
        <f t="shared" si="17"/>
        <v>0</v>
      </c>
      <c r="L68" s="47">
        <f t="shared" si="0"/>
        <v>0</v>
      </c>
      <c r="M68" s="47">
        <f t="shared" si="17"/>
        <v>0</v>
      </c>
      <c r="N68" s="47">
        <f t="shared" si="17"/>
        <v>0</v>
      </c>
      <c r="O68" s="47">
        <f t="shared" si="17"/>
        <v>0</v>
      </c>
      <c r="P68" s="47">
        <f t="shared" si="17"/>
        <v>0</v>
      </c>
      <c r="Q68" s="47">
        <f t="shared" si="17"/>
        <v>0</v>
      </c>
      <c r="R68" s="47">
        <f t="shared" si="17"/>
        <v>0</v>
      </c>
      <c r="S68" s="47">
        <f t="shared" si="17"/>
        <v>0</v>
      </c>
      <c r="T68" s="47">
        <f t="shared" si="17"/>
        <v>0</v>
      </c>
      <c r="U68" s="47">
        <f t="shared" si="17"/>
        <v>0</v>
      </c>
      <c r="V68" s="47">
        <f t="shared" si="17"/>
        <v>0</v>
      </c>
      <c r="W68" s="47">
        <f t="shared" si="17"/>
        <v>0</v>
      </c>
      <c r="X68" s="47">
        <f t="shared" si="17"/>
        <v>0</v>
      </c>
      <c r="Y68" s="47">
        <f t="shared" si="17"/>
        <v>0</v>
      </c>
      <c r="Z68" s="47">
        <f t="shared" si="17"/>
        <v>0</v>
      </c>
      <c r="AA68" s="47">
        <f t="shared" si="17"/>
        <v>0</v>
      </c>
      <c r="AB68" s="47">
        <f t="shared" si="17"/>
        <v>0</v>
      </c>
      <c r="AC68" s="47">
        <f t="shared" si="17"/>
        <v>0</v>
      </c>
      <c r="AD68" s="47">
        <f t="shared" si="17"/>
        <v>0</v>
      </c>
      <c r="AE68" s="47">
        <f t="shared" si="17"/>
        <v>0</v>
      </c>
      <c r="AF68" s="47">
        <f t="shared" si="17"/>
        <v>0</v>
      </c>
      <c r="AG68" s="15"/>
      <c r="AH68" s="3"/>
    </row>
    <row r="69" spans="1:34" ht="18.75" customHeight="1" x14ac:dyDescent="0.3">
      <c r="A69" s="24" t="s">
        <v>286</v>
      </c>
      <c r="B69" s="14" t="s">
        <v>116</v>
      </c>
      <c r="C69" s="22">
        <f t="shared" ref="C69:C70" si="18">SUM(D69:L69)+SUM(X69:AF69)</f>
        <v>0.4</v>
      </c>
      <c r="D69" s="38"/>
      <c r="E69" s="11"/>
      <c r="F69" s="48"/>
      <c r="G69" s="38"/>
      <c r="H69" s="11">
        <v>0.4</v>
      </c>
      <c r="I69" s="39"/>
      <c r="J69" s="19"/>
      <c r="K69" s="19"/>
      <c r="L69" s="47">
        <f t="shared" si="0"/>
        <v>0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1"/>
      <c r="AG69" s="15" t="s">
        <v>65</v>
      </c>
      <c r="AH69" s="3" t="s">
        <v>18</v>
      </c>
    </row>
    <row r="70" spans="1:34" ht="18.75" customHeight="1" x14ac:dyDescent="0.3">
      <c r="A70" s="24" t="s">
        <v>287</v>
      </c>
      <c r="B70" s="14" t="s">
        <v>117</v>
      </c>
      <c r="C70" s="22">
        <f t="shared" si="18"/>
        <v>0.89999999999999991</v>
      </c>
      <c r="D70" s="17">
        <v>0.3</v>
      </c>
      <c r="E70" s="16">
        <v>0.3</v>
      </c>
      <c r="F70" s="17">
        <v>0.3</v>
      </c>
      <c r="G70" s="38"/>
      <c r="H70" s="16"/>
      <c r="I70" s="39"/>
      <c r="J70" s="19"/>
      <c r="K70" s="19"/>
      <c r="L70" s="47">
        <f t="shared" si="0"/>
        <v>0</v>
      </c>
      <c r="M70" s="19"/>
      <c r="N70" s="19"/>
      <c r="O70" s="19"/>
      <c r="P70" s="19"/>
      <c r="Q70" s="19"/>
      <c r="R70" s="19"/>
      <c r="S70" s="16"/>
      <c r="T70" s="19"/>
      <c r="U70" s="19"/>
      <c r="V70" s="19"/>
      <c r="W70" s="19"/>
      <c r="X70" s="19"/>
      <c r="Y70" s="19"/>
      <c r="Z70" s="19"/>
      <c r="AA70" s="19"/>
      <c r="AB70" s="19"/>
      <c r="AC70" s="16"/>
      <c r="AD70" s="16"/>
      <c r="AE70" s="19"/>
      <c r="AF70" s="16"/>
      <c r="AG70" s="73" t="s">
        <v>47</v>
      </c>
      <c r="AH70" s="15" t="s">
        <v>18</v>
      </c>
    </row>
    <row r="71" spans="1:34" s="84" customFormat="1" ht="18.75" customHeight="1" x14ac:dyDescent="0.35">
      <c r="A71" s="63" t="s">
        <v>288</v>
      </c>
      <c r="B71" s="40" t="s">
        <v>180</v>
      </c>
      <c r="C71" s="61">
        <f>SUM(D71:L71)+SUM(X71:AF71)</f>
        <v>2.67</v>
      </c>
      <c r="D71" s="50">
        <f>SUM(D72:D81)</f>
        <v>0</v>
      </c>
      <c r="E71" s="50">
        <f t="shared" ref="E71:AF71" si="19">SUM(E72:E81)</f>
        <v>1.43</v>
      </c>
      <c r="F71" s="50">
        <f t="shared" si="19"/>
        <v>0</v>
      </c>
      <c r="G71" s="50">
        <f t="shared" si="19"/>
        <v>0</v>
      </c>
      <c r="H71" s="50">
        <f t="shared" si="19"/>
        <v>0.53</v>
      </c>
      <c r="I71" s="50">
        <f t="shared" si="19"/>
        <v>0</v>
      </c>
      <c r="J71" s="50">
        <f t="shared" si="19"/>
        <v>0.45</v>
      </c>
      <c r="K71" s="50">
        <f t="shared" si="19"/>
        <v>0</v>
      </c>
      <c r="L71" s="50">
        <f t="shared" si="0"/>
        <v>0</v>
      </c>
      <c r="M71" s="50">
        <f t="shared" si="19"/>
        <v>0</v>
      </c>
      <c r="N71" s="50">
        <f t="shared" si="19"/>
        <v>0</v>
      </c>
      <c r="O71" s="50">
        <f t="shared" si="19"/>
        <v>0</v>
      </c>
      <c r="P71" s="50">
        <f t="shared" si="19"/>
        <v>0</v>
      </c>
      <c r="Q71" s="50">
        <f t="shared" si="19"/>
        <v>0</v>
      </c>
      <c r="R71" s="50">
        <f t="shared" si="19"/>
        <v>0</v>
      </c>
      <c r="S71" s="50">
        <f t="shared" si="19"/>
        <v>0</v>
      </c>
      <c r="T71" s="50">
        <f t="shared" si="19"/>
        <v>0</v>
      </c>
      <c r="U71" s="50">
        <f t="shared" si="19"/>
        <v>0</v>
      </c>
      <c r="V71" s="50">
        <f t="shared" si="19"/>
        <v>0</v>
      </c>
      <c r="W71" s="50">
        <f t="shared" si="19"/>
        <v>0</v>
      </c>
      <c r="X71" s="50">
        <f t="shared" si="19"/>
        <v>0.1</v>
      </c>
      <c r="Y71" s="50">
        <f t="shared" si="19"/>
        <v>0</v>
      </c>
      <c r="Z71" s="50">
        <f t="shared" si="19"/>
        <v>0</v>
      </c>
      <c r="AA71" s="50">
        <f t="shared" si="19"/>
        <v>0</v>
      </c>
      <c r="AB71" s="50">
        <f t="shared" si="19"/>
        <v>0.16</v>
      </c>
      <c r="AC71" s="50">
        <f t="shared" si="19"/>
        <v>0</v>
      </c>
      <c r="AD71" s="50">
        <f t="shared" si="19"/>
        <v>0</v>
      </c>
      <c r="AE71" s="50">
        <f t="shared" si="19"/>
        <v>0</v>
      </c>
      <c r="AF71" s="50">
        <f t="shared" si="19"/>
        <v>0</v>
      </c>
      <c r="AG71" s="64"/>
      <c r="AH71" s="83"/>
    </row>
    <row r="72" spans="1:34" ht="18.75" customHeight="1" x14ac:dyDescent="0.3">
      <c r="A72" s="24" t="s">
        <v>289</v>
      </c>
      <c r="B72" s="2" t="s">
        <v>60</v>
      </c>
      <c r="C72" s="22">
        <f t="shared" ref="C72:C81" si="20">SUM(D72:L72)+SUM(X72:AF72)</f>
        <v>0.13</v>
      </c>
      <c r="D72" s="38"/>
      <c r="E72" s="23">
        <v>0.13</v>
      </c>
      <c r="F72" s="44"/>
      <c r="G72" s="38"/>
      <c r="H72" s="44"/>
      <c r="I72" s="39"/>
      <c r="J72" s="19"/>
      <c r="K72" s="19"/>
      <c r="L72" s="47">
        <f t="shared" si="0"/>
        <v>0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44"/>
      <c r="AG72" s="15" t="s">
        <v>49</v>
      </c>
      <c r="AH72" s="3" t="s">
        <v>19</v>
      </c>
    </row>
    <row r="73" spans="1:34" ht="18.75" customHeight="1" x14ac:dyDescent="0.3">
      <c r="A73" s="24" t="s">
        <v>290</v>
      </c>
      <c r="B73" s="14" t="s">
        <v>64</v>
      </c>
      <c r="C73" s="22">
        <f t="shared" si="20"/>
        <v>0.23</v>
      </c>
      <c r="D73" s="38"/>
      <c r="E73" s="11">
        <v>0.1</v>
      </c>
      <c r="F73" s="48"/>
      <c r="G73" s="38"/>
      <c r="H73" s="11">
        <v>0.13</v>
      </c>
      <c r="I73" s="39"/>
      <c r="J73" s="19"/>
      <c r="K73" s="19"/>
      <c r="L73" s="47">
        <f t="shared" ref="L73:L87" si="21">SUM(M73:W73)</f>
        <v>0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1"/>
      <c r="AG73" s="15" t="s">
        <v>65</v>
      </c>
      <c r="AH73" s="3" t="s">
        <v>19</v>
      </c>
    </row>
    <row r="74" spans="1:34" ht="18.75" customHeight="1" x14ac:dyDescent="0.3">
      <c r="A74" s="24" t="s">
        <v>291</v>
      </c>
      <c r="B74" s="14" t="s">
        <v>66</v>
      </c>
      <c r="C74" s="22">
        <f t="shared" si="20"/>
        <v>0.1</v>
      </c>
      <c r="D74" s="38"/>
      <c r="E74" s="15"/>
      <c r="F74" s="38"/>
      <c r="G74" s="38"/>
      <c r="H74" s="38"/>
      <c r="I74" s="39"/>
      <c r="J74" s="19"/>
      <c r="K74" s="19"/>
      <c r="L74" s="47">
        <f t="shared" si="21"/>
        <v>0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>
        <v>0.1</v>
      </c>
      <c r="Y74" s="19"/>
      <c r="Z74" s="19"/>
      <c r="AA74" s="19"/>
      <c r="AB74" s="19"/>
      <c r="AC74" s="19"/>
      <c r="AD74" s="19"/>
      <c r="AE74" s="19"/>
      <c r="AF74" s="38"/>
      <c r="AG74" s="15" t="s">
        <v>57</v>
      </c>
      <c r="AH74" s="15" t="s">
        <v>19</v>
      </c>
    </row>
    <row r="75" spans="1:34" ht="18.75" customHeight="1" x14ac:dyDescent="0.3">
      <c r="A75" s="24" t="s">
        <v>292</v>
      </c>
      <c r="B75" s="2" t="s">
        <v>61</v>
      </c>
      <c r="C75" s="22">
        <f t="shared" si="20"/>
        <v>0.3</v>
      </c>
      <c r="D75" s="38"/>
      <c r="E75" s="23"/>
      <c r="F75" s="44"/>
      <c r="G75" s="38"/>
      <c r="H75" s="44">
        <v>0.3</v>
      </c>
      <c r="I75" s="39"/>
      <c r="J75" s="19"/>
      <c r="K75" s="19"/>
      <c r="L75" s="47">
        <f t="shared" si="21"/>
        <v>0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8"/>
      <c r="AE75" s="19"/>
      <c r="AF75" s="44"/>
      <c r="AG75" s="3" t="s">
        <v>51</v>
      </c>
      <c r="AH75" s="3" t="s">
        <v>19</v>
      </c>
    </row>
    <row r="76" spans="1:34" ht="18.75" customHeight="1" x14ac:dyDescent="0.3">
      <c r="A76" s="24" t="s">
        <v>293</v>
      </c>
      <c r="B76" s="2" t="s">
        <v>62</v>
      </c>
      <c r="C76" s="22">
        <f t="shared" si="20"/>
        <v>0.1</v>
      </c>
      <c r="D76" s="38"/>
      <c r="E76" s="23"/>
      <c r="F76" s="38"/>
      <c r="G76" s="38"/>
      <c r="H76" s="44">
        <v>0.1</v>
      </c>
      <c r="I76" s="8"/>
      <c r="J76" s="19"/>
      <c r="K76" s="19"/>
      <c r="L76" s="47">
        <f t="shared" si="21"/>
        <v>0</v>
      </c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38"/>
      <c r="AG76" s="20" t="s">
        <v>39</v>
      </c>
      <c r="AH76" s="3" t="s">
        <v>19</v>
      </c>
    </row>
    <row r="77" spans="1:34" ht="18.75" customHeight="1" x14ac:dyDescent="0.3">
      <c r="A77" s="24" t="s">
        <v>294</v>
      </c>
      <c r="B77" s="1" t="s">
        <v>220</v>
      </c>
      <c r="C77" s="22">
        <f t="shared" si="20"/>
        <v>0.5</v>
      </c>
      <c r="D77" s="17"/>
      <c r="E77" s="16">
        <v>0.5</v>
      </c>
      <c r="F77" s="17"/>
      <c r="G77" s="38"/>
      <c r="H77" s="16"/>
      <c r="I77" s="39"/>
      <c r="J77" s="19"/>
      <c r="K77" s="19"/>
      <c r="L77" s="47">
        <f t="shared" si="21"/>
        <v>0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38"/>
      <c r="AG77" s="15" t="s">
        <v>57</v>
      </c>
      <c r="AH77" s="15" t="s">
        <v>19</v>
      </c>
    </row>
    <row r="78" spans="1:34" ht="18.75" customHeight="1" x14ac:dyDescent="0.3">
      <c r="A78" s="24" t="s">
        <v>295</v>
      </c>
      <c r="B78" s="12" t="s">
        <v>67</v>
      </c>
      <c r="C78" s="22">
        <f t="shared" si="20"/>
        <v>0.16</v>
      </c>
      <c r="D78" s="38"/>
      <c r="E78" s="11"/>
      <c r="F78" s="48"/>
      <c r="G78" s="11"/>
      <c r="H78" s="11"/>
      <c r="I78" s="39"/>
      <c r="J78" s="19"/>
      <c r="K78" s="19"/>
      <c r="L78" s="47">
        <f t="shared" si="21"/>
        <v>0</v>
      </c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>
        <v>0.16</v>
      </c>
      <c r="AC78" s="19"/>
      <c r="AD78" s="9"/>
      <c r="AE78" s="19"/>
      <c r="AF78" s="11"/>
      <c r="AG78" s="73" t="s">
        <v>41</v>
      </c>
      <c r="AH78" s="13" t="s">
        <v>19</v>
      </c>
    </row>
    <row r="79" spans="1:34" ht="18.75" customHeight="1" x14ac:dyDescent="0.3">
      <c r="A79" s="24" t="s">
        <v>296</v>
      </c>
      <c r="B79" s="12" t="s">
        <v>221</v>
      </c>
      <c r="C79" s="22">
        <f t="shared" si="20"/>
        <v>0.2</v>
      </c>
      <c r="D79" s="38"/>
      <c r="E79" s="11">
        <v>0.2</v>
      </c>
      <c r="F79" s="48"/>
      <c r="G79" s="38"/>
      <c r="H79" s="38"/>
      <c r="I79" s="39"/>
      <c r="J79" s="19"/>
      <c r="K79" s="19"/>
      <c r="L79" s="47">
        <f t="shared" si="21"/>
        <v>0</v>
      </c>
      <c r="M79" s="19"/>
      <c r="N79" s="19"/>
      <c r="O79" s="19"/>
      <c r="P79" s="19"/>
      <c r="Q79" s="19"/>
      <c r="R79" s="19"/>
      <c r="S79" s="19"/>
      <c r="T79" s="9"/>
      <c r="U79" s="19"/>
      <c r="V79" s="19"/>
      <c r="W79" s="19"/>
      <c r="X79" s="19"/>
      <c r="Y79" s="19"/>
      <c r="Z79" s="19"/>
      <c r="AA79" s="19"/>
      <c r="AB79" s="19"/>
      <c r="AC79" s="19"/>
      <c r="AD79" s="9"/>
      <c r="AE79" s="19"/>
      <c r="AF79" s="11"/>
      <c r="AG79" s="73" t="s">
        <v>68</v>
      </c>
      <c r="AH79" s="13" t="s">
        <v>19</v>
      </c>
    </row>
    <row r="80" spans="1:34" ht="18.75" customHeight="1" x14ac:dyDescent="0.3">
      <c r="A80" s="24" t="s">
        <v>297</v>
      </c>
      <c r="B80" s="72" t="s">
        <v>222</v>
      </c>
      <c r="C80" s="22">
        <f t="shared" si="20"/>
        <v>0.45</v>
      </c>
      <c r="D80" s="48"/>
      <c r="E80" s="11"/>
      <c r="F80" s="11"/>
      <c r="G80" s="38"/>
      <c r="H80" s="11"/>
      <c r="I80" s="39"/>
      <c r="J80" s="11">
        <v>0.45</v>
      </c>
      <c r="K80" s="19"/>
      <c r="L80" s="47">
        <f t="shared" si="21"/>
        <v>0</v>
      </c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1"/>
      <c r="Z80" s="19"/>
      <c r="AA80" s="19"/>
      <c r="AB80" s="11"/>
      <c r="AC80" s="19"/>
      <c r="AD80" s="19"/>
      <c r="AE80" s="11"/>
      <c r="AF80" s="11"/>
      <c r="AG80" s="73" t="s">
        <v>37</v>
      </c>
      <c r="AH80" s="13" t="s">
        <v>19</v>
      </c>
    </row>
    <row r="81" spans="1:34" ht="18.75" customHeight="1" x14ac:dyDescent="0.3">
      <c r="A81" s="24" t="s">
        <v>298</v>
      </c>
      <c r="B81" s="2" t="s">
        <v>63</v>
      </c>
      <c r="C81" s="22">
        <f t="shared" si="20"/>
        <v>0.5</v>
      </c>
      <c r="D81" s="38"/>
      <c r="E81" s="23">
        <v>0.5</v>
      </c>
      <c r="F81" s="44"/>
      <c r="G81" s="38"/>
      <c r="H81" s="44"/>
      <c r="I81" s="39"/>
      <c r="J81" s="19"/>
      <c r="K81" s="19"/>
      <c r="L81" s="47">
        <f t="shared" si="21"/>
        <v>0</v>
      </c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44"/>
      <c r="AG81" s="15" t="s">
        <v>43</v>
      </c>
      <c r="AH81" s="3" t="s">
        <v>19</v>
      </c>
    </row>
    <row r="82" spans="1:34" ht="18.75" customHeight="1" x14ac:dyDescent="0.3">
      <c r="A82" s="24" t="s">
        <v>299</v>
      </c>
      <c r="B82" s="40" t="s">
        <v>184</v>
      </c>
      <c r="C82" s="59">
        <f>SUM(D82:L82)+SUM(X82:AF82)</f>
        <v>4.24</v>
      </c>
      <c r="D82" s="47">
        <f>SUM(D83:D87)</f>
        <v>0.85</v>
      </c>
      <c r="E82" s="47">
        <f t="shared" ref="E82:AF82" si="22">SUM(E83:E87)</f>
        <v>3.39</v>
      </c>
      <c r="F82" s="47">
        <f t="shared" si="22"/>
        <v>0</v>
      </c>
      <c r="G82" s="47">
        <f t="shared" si="22"/>
        <v>0</v>
      </c>
      <c r="H82" s="47">
        <f t="shared" si="22"/>
        <v>0</v>
      </c>
      <c r="I82" s="47">
        <f t="shared" si="22"/>
        <v>0</v>
      </c>
      <c r="J82" s="47">
        <f t="shared" si="22"/>
        <v>0</v>
      </c>
      <c r="K82" s="47">
        <f t="shared" si="22"/>
        <v>0</v>
      </c>
      <c r="L82" s="47">
        <f t="shared" si="21"/>
        <v>0</v>
      </c>
      <c r="M82" s="47">
        <f t="shared" si="22"/>
        <v>0</v>
      </c>
      <c r="N82" s="47">
        <f t="shared" si="22"/>
        <v>0</v>
      </c>
      <c r="O82" s="47">
        <f t="shared" si="22"/>
        <v>0</v>
      </c>
      <c r="P82" s="47">
        <f t="shared" si="22"/>
        <v>0</v>
      </c>
      <c r="Q82" s="47">
        <f t="shared" si="22"/>
        <v>0</v>
      </c>
      <c r="R82" s="47">
        <f t="shared" si="22"/>
        <v>0</v>
      </c>
      <c r="S82" s="47">
        <f t="shared" si="22"/>
        <v>0</v>
      </c>
      <c r="T82" s="47">
        <f t="shared" si="22"/>
        <v>0</v>
      </c>
      <c r="U82" s="47">
        <f t="shared" si="22"/>
        <v>0</v>
      </c>
      <c r="V82" s="47">
        <f t="shared" si="22"/>
        <v>0</v>
      </c>
      <c r="W82" s="47">
        <f t="shared" si="22"/>
        <v>0</v>
      </c>
      <c r="X82" s="47">
        <f t="shared" si="22"/>
        <v>0</v>
      </c>
      <c r="Y82" s="47">
        <f t="shared" si="22"/>
        <v>0</v>
      </c>
      <c r="Z82" s="47">
        <f t="shared" si="22"/>
        <v>0</v>
      </c>
      <c r="AA82" s="47">
        <f t="shared" si="22"/>
        <v>0</v>
      </c>
      <c r="AB82" s="47">
        <f t="shared" si="22"/>
        <v>0</v>
      </c>
      <c r="AC82" s="47">
        <f t="shared" si="22"/>
        <v>0</v>
      </c>
      <c r="AD82" s="47">
        <f t="shared" si="22"/>
        <v>0</v>
      </c>
      <c r="AE82" s="47">
        <f t="shared" si="22"/>
        <v>0</v>
      </c>
      <c r="AF82" s="47">
        <f t="shared" si="22"/>
        <v>0</v>
      </c>
      <c r="AG82" s="15"/>
      <c r="AH82" s="3"/>
    </row>
    <row r="83" spans="1:34" ht="18.75" customHeight="1" x14ac:dyDescent="0.3">
      <c r="A83" s="24" t="s">
        <v>300</v>
      </c>
      <c r="B83" s="2" t="s">
        <v>110</v>
      </c>
      <c r="C83" s="22">
        <f t="shared" ref="C83:C87" si="23">SUM(D83:L83)+SUM(X83:AF83)</f>
        <v>0.5</v>
      </c>
      <c r="D83" s="44">
        <v>0.5</v>
      </c>
      <c r="E83" s="23"/>
      <c r="F83" s="23"/>
      <c r="G83" s="38"/>
      <c r="H83" s="23"/>
      <c r="I83" s="39"/>
      <c r="J83" s="19"/>
      <c r="K83" s="19"/>
      <c r="L83" s="47">
        <f t="shared" si="21"/>
        <v>0</v>
      </c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7"/>
      <c r="AE83" s="19"/>
      <c r="AF83" s="23"/>
      <c r="AG83" s="15" t="s">
        <v>54</v>
      </c>
      <c r="AH83" s="3" t="s">
        <v>20</v>
      </c>
    </row>
    <row r="84" spans="1:34" ht="18.75" customHeight="1" x14ac:dyDescent="0.3">
      <c r="A84" s="24" t="s">
        <v>301</v>
      </c>
      <c r="B84" s="14" t="s">
        <v>110</v>
      </c>
      <c r="C84" s="22">
        <f t="shared" si="23"/>
        <v>2.02</v>
      </c>
      <c r="D84" s="38"/>
      <c r="E84" s="16">
        <v>2.02</v>
      </c>
      <c r="F84" s="17"/>
      <c r="G84" s="38"/>
      <c r="H84" s="16"/>
      <c r="I84" s="39"/>
      <c r="J84" s="19"/>
      <c r="K84" s="19"/>
      <c r="L84" s="47">
        <f t="shared" si="21"/>
        <v>0</v>
      </c>
      <c r="M84" s="19"/>
      <c r="N84" s="19"/>
      <c r="O84" s="19"/>
      <c r="P84" s="19"/>
      <c r="Q84" s="19"/>
      <c r="R84" s="16"/>
      <c r="S84" s="16"/>
      <c r="T84" s="19"/>
      <c r="U84" s="19"/>
      <c r="V84" s="19"/>
      <c r="W84" s="19"/>
      <c r="X84" s="19"/>
      <c r="Y84" s="19"/>
      <c r="Z84" s="16"/>
      <c r="AA84" s="19"/>
      <c r="AB84" s="19"/>
      <c r="AC84" s="19"/>
      <c r="AD84" s="19"/>
      <c r="AE84" s="19"/>
      <c r="AF84" s="16"/>
      <c r="AG84" s="15" t="s">
        <v>56</v>
      </c>
      <c r="AH84" s="15" t="s">
        <v>20</v>
      </c>
    </row>
    <row r="85" spans="1:34" ht="18.75" customHeight="1" x14ac:dyDescent="0.3">
      <c r="A85" s="24" t="s">
        <v>302</v>
      </c>
      <c r="B85" s="1" t="s">
        <v>111</v>
      </c>
      <c r="C85" s="22">
        <f t="shared" si="23"/>
        <v>0.6</v>
      </c>
      <c r="D85" s="38"/>
      <c r="E85" s="11">
        <v>0.6</v>
      </c>
      <c r="F85" s="48"/>
      <c r="G85" s="38"/>
      <c r="H85" s="11"/>
      <c r="I85" s="39"/>
      <c r="J85" s="19"/>
      <c r="K85" s="19"/>
      <c r="L85" s="47">
        <f t="shared" si="21"/>
        <v>0</v>
      </c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9"/>
      <c r="Y85" s="19"/>
      <c r="Z85" s="19"/>
      <c r="AA85" s="19"/>
      <c r="AB85" s="19"/>
      <c r="AC85" s="19"/>
      <c r="AD85" s="19"/>
      <c r="AE85" s="19"/>
      <c r="AF85" s="11"/>
      <c r="AG85" s="15" t="s">
        <v>45</v>
      </c>
      <c r="AH85" s="3" t="s">
        <v>20</v>
      </c>
    </row>
    <row r="86" spans="1:34" ht="18.75" customHeight="1" x14ac:dyDescent="0.3">
      <c r="A86" s="24" t="s">
        <v>303</v>
      </c>
      <c r="B86" s="1" t="s">
        <v>112</v>
      </c>
      <c r="C86" s="22">
        <f t="shared" si="23"/>
        <v>0.35</v>
      </c>
      <c r="D86" s="17">
        <v>0.35</v>
      </c>
      <c r="E86" s="16"/>
      <c r="F86" s="17"/>
      <c r="G86" s="38"/>
      <c r="H86" s="16"/>
      <c r="I86" s="39"/>
      <c r="J86" s="19"/>
      <c r="K86" s="19"/>
      <c r="L86" s="47">
        <f t="shared" si="21"/>
        <v>0</v>
      </c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38"/>
      <c r="AG86" s="15" t="s">
        <v>57</v>
      </c>
      <c r="AH86" s="15" t="s">
        <v>20</v>
      </c>
    </row>
    <row r="87" spans="1:34" ht="18.75" customHeight="1" x14ac:dyDescent="0.3">
      <c r="A87" s="24" t="s">
        <v>304</v>
      </c>
      <c r="B87" s="14" t="s">
        <v>223</v>
      </c>
      <c r="C87" s="22">
        <f t="shared" si="23"/>
        <v>0.77</v>
      </c>
      <c r="D87" s="17"/>
      <c r="E87" s="16">
        <v>0.77</v>
      </c>
      <c r="F87" s="17"/>
      <c r="G87" s="38"/>
      <c r="H87" s="16"/>
      <c r="I87" s="39"/>
      <c r="J87" s="19"/>
      <c r="K87" s="19"/>
      <c r="L87" s="47">
        <f t="shared" si="21"/>
        <v>0</v>
      </c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6"/>
      <c r="AE87" s="19"/>
      <c r="AF87" s="16"/>
      <c r="AG87" s="73" t="s">
        <v>85</v>
      </c>
      <c r="AH87" s="15" t="s">
        <v>20</v>
      </c>
    </row>
    <row r="88" spans="1:34" ht="18.75" customHeight="1" x14ac:dyDescent="0.3">
      <c r="A88" s="24" t="s">
        <v>305</v>
      </c>
      <c r="B88" s="40" t="s">
        <v>185</v>
      </c>
      <c r="C88" s="59">
        <f>SUM(D88:L88)+SUM(X88:AF88)</f>
        <v>2.4299999999999997</v>
      </c>
      <c r="D88" s="47">
        <f>SUM(D89:D94)</f>
        <v>0.93</v>
      </c>
      <c r="E88" s="47">
        <f t="shared" ref="E88:AF88" si="24">SUM(E89:E94)</f>
        <v>0.84</v>
      </c>
      <c r="F88" s="47">
        <f t="shared" si="24"/>
        <v>0</v>
      </c>
      <c r="G88" s="47">
        <f t="shared" si="24"/>
        <v>0</v>
      </c>
      <c r="H88" s="47">
        <f t="shared" si="24"/>
        <v>0</v>
      </c>
      <c r="I88" s="47">
        <f t="shared" si="24"/>
        <v>0</v>
      </c>
      <c r="J88" s="47">
        <f t="shared" si="24"/>
        <v>0</v>
      </c>
      <c r="K88" s="47">
        <f t="shared" si="24"/>
        <v>0</v>
      </c>
      <c r="L88" s="10">
        <f>SUM(M88:W88)</f>
        <v>0.13</v>
      </c>
      <c r="M88" s="47">
        <f>SUM(M89:M94)</f>
        <v>0</v>
      </c>
      <c r="N88" s="47">
        <f t="shared" ref="N88:W88" si="25">SUM(N89:N94)</f>
        <v>0</v>
      </c>
      <c r="O88" s="47">
        <f t="shared" si="25"/>
        <v>0</v>
      </c>
      <c r="P88" s="47">
        <f t="shared" si="25"/>
        <v>0</v>
      </c>
      <c r="Q88" s="47">
        <f t="shared" si="25"/>
        <v>0</v>
      </c>
      <c r="R88" s="47">
        <f t="shared" si="25"/>
        <v>0.13</v>
      </c>
      <c r="S88" s="47">
        <f t="shared" si="25"/>
        <v>0</v>
      </c>
      <c r="T88" s="47">
        <f t="shared" si="25"/>
        <v>0</v>
      </c>
      <c r="U88" s="47">
        <f t="shared" si="25"/>
        <v>0</v>
      </c>
      <c r="V88" s="47">
        <f t="shared" si="25"/>
        <v>0</v>
      </c>
      <c r="W88" s="47">
        <f t="shared" si="25"/>
        <v>0</v>
      </c>
      <c r="X88" s="47">
        <f t="shared" si="24"/>
        <v>0</v>
      </c>
      <c r="Y88" s="47">
        <f t="shared" si="24"/>
        <v>0</v>
      </c>
      <c r="Z88" s="47">
        <f t="shared" si="24"/>
        <v>0</v>
      </c>
      <c r="AA88" s="47">
        <f t="shared" si="24"/>
        <v>0</v>
      </c>
      <c r="AB88" s="47">
        <f t="shared" si="24"/>
        <v>0</v>
      </c>
      <c r="AC88" s="47">
        <f t="shared" si="24"/>
        <v>0</v>
      </c>
      <c r="AD88" s="47">
        <f t="shared" si="24"/>
        <v>0</v>
      </c>
      <c r="AE88" s="47">
        <f t="shared" si="24"/>
        <v>0</v>
      </c>
      <c r="AF88" s="47">
        <f t="shared" si="24"/>
        <v>0.53</v>
      </c>
      <c r="AG88" s="15"/>
      <c r="AH88" s="3"/>
    </row>
    <row r="89" spans="1:34" ht="18.75" customHeight="1" x14ac:dyDescent="0.3">
      <c r="A89" s="24" t="s">
        <v>306</v>
      </c>
      <c r="B89" s="2" t="s">
        <v>48</v>
      </c>
      <c r="C89" s="22">
        <f t="shared" ref="C89:C94" si="26">SUM(D89:L89)+SUM(X89:AF89)</f>
        <v>0.4</v>
      </c>
      <c r="D89" s="38"/>
      <c r="E89" s="23"/>
      <c r="F89" s="23"/>
      <c r="G89" s="38"/>
      <c r="H89" s="23"/>
      <c r="I89" s="39"/>
      <c r="J89" s="19"/>
      <c r="K89" s="19"/>
      <c r="L89" s="10">
        <f t="shared" ref="L89:L152" si="27">SUM(M89:W89)</f>
        <v>0</v>
      </c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23">
        <v>0.4</v>
      </c>
      <c r="AG89" s="15" t="s">
        <v>49</v>
      </c>
      <c r="AH89" s="3" t="s">
        <v>23</v>
      </c>
    </row>
    <row r="90" spans="1:34" ht="18.75" customHeight="1" x14ac:dyDescent="0.3">
      <c r="A90" s="24" t="s">
        <v>307</v>
      </c>
      <c r="B90" s="2" t="s">
        <v>50</v>
      </c>
      <c r="C90" s="22">
        <f t="shared" si="26"/>
        <v>0.25</v>
      </c>
      <c r="D90" s="38"/>
      <c r="E90" s="23">
        <v>0.12</v>
      </c>
      <c r="F90" s="44"/>
      <c r="G90" s="38"/>
      <c r="H90" s="44"/>
      <c r="I90" s="39"/>
      <c r="J90" s="19"/>
      <c r="K90" s="19"/>
      <c r="L90" s="10">
        <f t="shared" si="27"/>
        <v>0</v>
      </c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8"/>
      <c r="AE90" s="19"/>
      <c r="AF90" s="44">
        <v>0.13</v>
      </c>
      <c r="AG90" s="3" t="s">
        <v>51</v>
      </c>
      <c r="AH90" s="3" t="s">
        <v>23</v>
      </c>
    </row>
    <row r="91" spans="1:34" ht="18.75" customHeight="1" x14ac:dyDescent="0.3">
      <c r="A91" s="24" t="s">
        <v>308</v>
      </c>
      <c r="B91" s="6" t="s">
        <v>216</v>
      </c>
      <c r="C91" s="22">
        <f t="shared" si="26"/>
        <v>0.5</v>
      </c>
      <c r="D91" s="38"/>
      <c r="E91" s="23">
        <v>0.5</v>
      </c>
      <c r="F91" s="44"/>
      <c r="G91" s="38"/>
      <c r="H91" s="44"/>
      <c r="I91" s="39"/>
      <c r="J91" s="19"/>
      <c r="K91" s="19"/>
      <c r="L91" s="10">
        <f t="shared" si="27"/>
        <v>0</v>
      </c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8"/>
      <c r="AE91" s="19"/>
      <c r="AF91" s="44"/>
      <c r="AG91" s="5" t="s">
        <v>52</v>
      </c>
      <c r="AH91" s="3" t="s">
        <v>23</v>
      </c>
    </row>
    <row r="92" spans="1:34" ht="18.75" customHeight="1" x14ac:dyDescent="0.3">
      <c r="A92" s="24" t="s">
        <v>309</v>
      </c>
      <c r="B92" s="2" t="s">
        <v>53</v>
      </c>
      <c r="C92" s="22">
        <f t="shared" si="26"/>
        <v>0.88</v>
      </c>
      <c r="D92" s="44">
        <v>0.66</v>
      </c>
      <c r="E92" s="23">
        <v>0.22</v>
      </c>
      <c r="F92" s="44"/>
      <c r="G92" s="38"/>
      <c r="H92" s="44"/>
      <c r="I92" s="39"/>
      <c r="J92" s="19"/>
      <c r="K92" s="19"/>
      <c r="L92" s="10">
        <f t="shared" si="27"/>
        <v>0</v>
      </c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8"/>
      <c r="AE92" s="19"/>
      <c r="AF92" s="44"/>
      <c r="AG92" s="15" t="s">
        <v>54</v>
      </c>
      <c r="AH92" s="3" t="s">
        <v>23</v>
      </c>
    </row>
    <row r="93" spans="1:34" ht="18.75" customHeight="1" x14ac:dyDescent="0.3">
      <c r="A93" s="24" t="s">
        <v>310</v>
      </c>
      <c r="B93" s="14" t="s">
        <v>55</v>
      </c>
      <c r="C93" s="22">
        <f t="shared" si="26"/>
        <v>0.13</v>
      </c>
      <c r="D93" s="38"/>
      <c r="E93" s="11"/>
      <c r="F93" s="48"/>
      <c r="G93" s="38"/>
      <c r="H93" s="11"/>
      <c r="I93" s="39"/>
      <c r="J93" s="19"/>
      <c r="K93" s="19"/>
      <c r="L93" s="10">
        <f t="shared" si="27"/>
        <v>0.13</v>
      </c>
      <c r="M93" s="19"/>
      <c r="N93" s="19"/>
      <c r="O93" s="19"/>
      <c r="P93" s="19"/>
      <c r="Q93" s="19"/>
      <c r="R93" s="9">
        <v>0.13</v>
      </c>
      <c r="S93" s="9"/>
      <c r="T93" s="19"/>
      <c r="U93" s="19"/>
      <c r="V93" s="19"/>
      <c r="W93" s="19"/>
      <c r="X93" s="19"/>
      <c r="Y93" s="19"/>
      <c r="Z93" s="9"/>
      <c r="AA93" s="19"/>
      <c r="AB93" s="19"/>
      <c r="AC93" s="19"/>
      <c r="AD93" s="19"/>
      <c r="AE93" s="19"/>
      <c r="AF93" s="11"/>
      <c r="AG93" s="15" t="s">
        <v>56</v>
      </c>
      <c r="AH93" s="3" t="s">
        <v>23</v>
      </c>
    </row>
    <row r="94" spans="1:34" ht="18.75" customHeight="1" x14ac:dyDescent="0.3">
      <c r="A94" s="24" t="s">
        <v>311</v>
      </c>
      <c r="B94" s="12" t="s">
        <v>217</v>
      </c>
      <c r="C94" s="22">
        <f t="shared" si="26"/>
        <v>0.27</v>
      </c>
      <c r="D94" s="48">
        <v>0.27</v>
      </c>
      <c r="E94" s="11"/>
      <c r="F94" s="48"/>
      <c r="G94" s="38"/>
      <c r="H94" s="38"/>
      <c r="I94" s="39"/>
      <c r="J94" s="19"/>
      <c r="K94" s="19"/>
      <c r="L94" s="10">
        <f t="shared" si="27"/>
        <v>0</v>
      </c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1"/>
      <c r="AG94" s="15" t="s">
        <v>57</v>
      </c>
      <c r="AH94" s="13" t="s">
        <v>23</v>
      </c>
    </row>
    <row r="95" spans="1:34" s="77" customFormat="1" ht="18.75" customHeight="1" x14ac:dyDescent="0.3">
      <c r="A95" s="30">
        <v>4</v>
      </c>
      <c r="B95" s="41" t="s">
        <v>186</v>
      </c>
      <c r="C95" s="59">
        <f>SUM(D95:L95)+SUM(X95:AF95)</f>
        <v>7.5</v>
      </c>
      <c r="D95" s="47">
        <f>SUM(D96:D97)</f>
        <v>0</v>
      </c>
      <c r="E95" s="47">
        <f t="shared" ref="E95:AF95" si="28">SUM(E96:E97)</f>
        <v>0</v>
      </c>
      <c r="F95" s="47">
        <f t="shared" si="28"/>
        <v>0</v>
      </c>
      <c r="G95" s="47">
        <f t="shared" si="28"/>
        <v>0</v>
      </c>
      <c r="H95" s="47">
        <f t="shared" si="28"/>
        <v>7.5</v>
      </c>
      <c r="I95" s="47">
        <f t="shared" si="28"/>
        <v>0</v>
      </c>
      <c r="J95" s="47">
        <f t="shared" si="28"/>
        <v>0</v>
      </c>
      <c r="K95" s="47">
        <f t="shared" si="28"/>
        <v>0</v>
      </c>
      <c r="L95" s="47">
        <f t="shared" si="28"/>
        <v>0</v>
      </c>
      <c r="M95" s="47">
        <f t="shared" si="28"/>
        <v>0</v>
      </c>
      <c r="N95" s="47">
        <f t="shared" si="28"/>
        <v>0</v>
      </c>
      <c r="O95" s="47">
        <f t="shared" si="28"/>
        <v>0</v>
      </c>
      <c r="P95" s="47">
        <f t="shared" si="28"/>
        <v>0</v>
      </c>
      <c r="Q95" s="47">
        <f t="shared" si="28"/>
        <v>0</v>
      </c>
      <c r="R95" s="47">
        <f t="shared" si="28"/>
        <v>0</v>
      </c>
      <c r="S95" s="47">
        <f t="shared" si="28"/>
        <v>0</v>
      </c>
      <c r="T95" s="47">
        <f t="shared" si="28"/>
        <v>0</v>
      </c>
      <c r="U95" s="47">
        <f t="shared" si="28"/>
        <v>0</v>
      </c>
      <c r="V95" s="47">
        <f t="shared" si="28"/>
        <v>0</v>
      </c>
      <c r="W95" s="47">
        <f t="shared" si="28"/>
        <v>0</v>
      </c>
      <c r="X95" s="47">
        <f t="shared" si="28"/>
        <v>0</v>
      </c>
      <c r="Y95" s="47">
        <f t="shared" si="28"/>
        <v>0</v>
      </c>
      <c r="Z95" s="47">
        <f t="shared" si="28"/>
        <v>0</v>
      </c>
      <c r="AA95" s="47">
        <f t="shared" si="28"/>
        <v>0</v>
      </c>
      <c r="AB95" s="47">
        <f t="shared" si="28"/>
        <v>0</v>
      </c>
      <c r="AC95" s="47">
        <f t="shared" si="28"/>
        <v>0</v>
      </c>
      <c r="AD95" s="47">
        <f t="shared" si="28"/>
        <v>0</v>
      </c>
      <c r="AE95" s="47">
        <f t="shared" si="28"/>
        <v>0</v>
      </c>
      <c r="AF95" s="47">
        <f t="shared" si="28"/>
        <v>0</v>
      </c>
      <c r="AG95" s="32"/>
      <c r="AH95" s="78"/>
    </row>
    <row r="96" spans="1:34" ht="18.75" customHeight="1" x14ac:dyDescent="0.3">
      <c r="A96" s="24" t="s">
        <v>313</v>
      </c>
      <c r="B96" s="2" t="s">
        <v>58</v>
      </c>
      <c r="C96" s="22">
        <f t="shared" ref="C96:C97" si="29">SUM(D96:L96)+SUM(X96:AF96)</f>
        <v>2</v>
      </c>
      <c r="D96" s="38"/>
      <c r="E96" s="23"/>
      <c r="F96" s="44"/>
      <c r="G96" s="38"/>
      <c r="H96" s="44">
        <v>2</v>
      </c>
      <c r="I96" s="39"/>
      <c r="J96" s="19"/>
      <c r="K96" s="19"/>
      <c r="L96" s="10">
        <f t="shared" si="27"/>
        <v>0</v>
      </c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44"/>
      <c r="AG96" s="15" t="s">
        <v>49</v>
      </c>
      <c r="AH96" s="3" t="s">
        <v>24</v>
      </c>
    </row>
    <row r="97" spans="1:35" ht="18.75" customHeight="1" x14ac:dyDescent="0.3">
      <c r="A97" s="24" t="s">
        <v>314</v>
      </c>
      <c r="B97" s="2" t="s">
        <v>59</v>
      </c>
      <c r="C97" s="22">
        <f t="shared" si="29"/>
        <v>5.5</v>
      </c>
      <c r="D97" s="38"/>
      <c r="E97" s="23"/>
      <c r="F97" s="44"/>
      <c r="G97" s="38"/>
      <c r="H97" s="44">
        <v>5.5</v>
      </c>
      <c r="I97" s="39"/>
      <c r="J97" s="19"/>
      <c r="K97" s="19"/>
      <c r="L97" s="10">
        <f t="shared" si="27"/>
        <v>0</v>
      </c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44"/>
      <c r="AG97" s="15" t="s">
        <v>43</v>
      </c>
      <c r="AH97" s="3" t="s">
        <v>24</v>
      </c>
    </row>
    <row r="98" spans="1:35" ht="18.75" customHeight="1" x14ac:dyDescent="0.3">
      <c r="A98" s="24">
        <v>5</v>
      </c>
      <c r="B98" s="41" t="s">
        <v>187</v>
      </c>
      <c r="C98" s="59">
        <f>SUM(D98:L98)+SUM(X98:AF98)</f>
        <v>8.35</v>
      </c>
      <c r="D98" s="47">
        <f>SUM(D99:D101)</f>
        <v>0</v>
      </c>
      <c r="E98" s="47">
        <f t="shared" ref="E98:AF98" si="30">SUM(E99:E101)</f>
        <v>3.11</v>
      </c>
      <c r="F98" s="47">
        <f t="shared" si="30"/>
        <v>0.03</v>
      </c>
      <c r="G98" s="47">
        <f t="shared" si="30"/>
        <v>0</v>
      </c>
      <c r="H98" s="47">
        <f t="shared" si="30"/>
        <v>5.18</v>
      </c>
      <c r="I98" s="47">
        <f t="shared" si="30"/>
        <v>0</v>
      </c>
      <c r="J98" s="47">
        <f t="shared" si="30"/>
        <v>0</v>
      </c>
      <c r="K98" s="47">
        <f t="shared" si="30"/>
        <v>0</v>
      </c>
      <c r="L98" s="47">
        <f t="shared" si="30"/>
        <v>0</v>
      </c>
      <c r="M98" s="47">
        <f t="shared" si="30"/>
        <v>0</v>
      </c>
      <c r="N98" s="47">
        <f t="shared" si="30"/>
        <v>0</v>
      </c>
      <c r="O98" s="47">
        <f t="shared" si="30"/>
        <v>0</v>
      </c>
      <c r="P98" s="47">
        <f t="shared" si="30"/>
        <v>0</v>
      </c>
      <c r="Q98" s="47">
        <f t="shared" si="30"/>
        <v>0</v>
      </c>
      <c r="R98" s="47">
        <f t="shared" si="30"/>
        <v>0</v>
      </c>
      <c r="S98" s="47">
        <f t="shared" si="30"/>
        <v>0</v>
      </c>
      <c r="T98" s="47">
        <f t="shared" si="30"/>
        <v>0</v>
      </c>
      <c r="U98" s="47">
        <f t="shared" si="30"/>
        <v>0</v>
      </c>
      <c r="V98" s="47">
        <f t="shared" si="30"/>
        <v>0</v>
      </c>
      <c r="W98" s="47">
        <f t="shared" si="30"/>
        <v>0</v>
      </c>
      <c r="X98" s="47">
        <f t="shared" si="30"/>
        <v>0</v>
      </c>
      <c r="Y98" s="47">
        <f t="shared" si="30"/>
        <v>0</v>
      </c>
      <c r="Z98" s="47">
        <f t="shared" si="30"/>
        <v>0</v>
      </c>
      <c r="AA98" s="47">
        <f t="shared" si="30"/>
        <v>0</v>
      </c>
      <c r="AB98" s="47">
        <f t="shared" si="30"/>
        <v>0</v>
      </c>
      <c r="AC98" s="47">
        <f t="shared" si="30"/>
        <v>0</v>
      </c>
      <c r="AD98" s="47">
        <f t="shared" si="30"/>
        <v>0</v>
      </c>
      <c r="AE98" s="47">
        <f t="shared" si="30"/>
        <v>0</v>
      </c>
      <c r="AF98" s="47">
        <f t="shared" si="30"/>
        <v>0.03</v>
      </c>
      <c r="AG98" s="15"/>
      <c r="AH98" s="3"/>
    </row>
    <row r="99" spans="1:35" s="90" customFormat="1" ht="18.75" customHeight="1" x14ac:dyDescent="0.3">
      <c r="A99" s="87" t="s">
        <v>315</v>
      </c>
      <c r="B99" s="39" t="s">
        <v>91</v>
      </c>
      <c r="C99" s="22">
        <f t="shared" ref="C99:C101" si="31">SUM(D99:L99)+SUM(X99:AF99)</f>
        <v>2.5</v>
      </c>
      <c r="D99" s="10"/>
      <c r="E99" s="22">
        <v>2.5</v>
      </c>
      <c r="F99" s="10"/>
      <c r="G99" s="10"/>
      <c r="H99" s="10"/>
      <c r="I99" s="39"/>
      <c r="J99" s="88"/>
      <c r="K99" s="88"/>
      <c r="L99" s="10">
        <f t="shared" si="27"/>
        <v>0</v>
      </c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22" t="s">
        <v>52</v>
      </c>
      <c r="AH99" s="22" t="s">
        <v>25</v>
      </c>
    </row>
    <row r="100" spans="1:35" s="90" customFormat="1" ht="18.75" customHeight="1" x14ac:dyDescent="0.3">
      <c r="A100" s="87" t="s">
        <v>316</v>
      </c>
      <c r="B100" s="39" t="s">
        <v>92</v>
      </c>
      <c r="C100" s="22">
        <f t="shared" si="31"/>
        <v>5</v>
      </c>
      <c r="D100" s="10"/>
      <c r="E100" s="22"/>
      <c r="F100" s="10"/>
      <c r="G100" s="10"/>
      <c r="H100" s="10">
        <v>5</v>
      </c>
      <c r="I100" s="39"/>
      <c r="J100" s="88"/>
      <c r="K100" s="88"/>
      <c r="L100" s="10">
        <f t="shared" si="27"/>
        <v>0</v>
      </c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22" t="s">
        <v>47</v>
      </c>
      <c r="AH100" s="22" t="s">
        <v>25</v>
      </c>
    </row>
    <row r="101" spans="1:35" s="90" customFormat="1" ht="18.75" customHeight="1" x14ac:dyDescent="0.3">
      <c r="A101" s="87" t="s">
        <v>317</v>
      </c>
      <c r="B101" s="39" t="s">
        <v>90</v>
      </c>
      <c r="C101" s="22">
        <f t="shared" si="31"/>
        <v>0.85000000000000009</v>
      </c>
      <c r="D101" s="10">
        <v>0</v>
      </c>
      <c r="E101" s="10">
        <v>0.61</v>
      </c>
      <c r="F101" s="10">
        <v>0.03</v>
      </c>
      <c r="G101" s="10">
        <v>0</v>
      </c>
      <c r="H101" s="10">
        <v>0.18</v>
      </c>
      <c r="I101" s="39">
        <v>0</v>
      </c>
      <c r="J101" s="39">
        <v>0</v>
      </c>
      <c r="K101" s="39">
        <v>0</v>
      </c>
      <c r="L101" s="10">
        <f t="shared" si="27"/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39">
        <v>0</v>
      </c>
      <c r="AF101" s="10">
        <v>0.03</v>
      </c>
      <c r="AG101" s="22" t="s">
        <v>224</v>
      </c>
      <c r="AH101" s="22" t="s">
        <v>25</v>
      </c>
    </row>
    <row r="102" spans="1:35" ht="18.75" customHeight="1" x14ac:dyDescent="0.3">
      <c r="A102" s="24">
        <v>6</v>
      </c>
      <c r="B102" s="41" t="s">
        <v>188</v>
      </c>
      <c r="C102" s="59">
        <f>SUM(D102:L102)+SUM(X102:AF102)</f>
        <v>107.57</v>
      </c>
      <c r="D102" s="47">
        <f>SUM(D103:D127)</f>
        <v>2.5</v>
      </c>
      <c r="E102" s="47">
        <f t="shared" ref="E102:AF102" si="32">SUM(E103:E127)</f>
        <v>48.359999999999992</v>
      </c>
      <c r="F102" s="47">
        <f t="shared" si="32"/>
        <v>17.830000000000005</v>
      </c>
      <c r="G102" s="47">
        <f t="shared" si="32"/>
        <v>0</v>
      </c>
      <c r="H102" s="47">
        <f t="shared" si="32"/>
        <v>28.769999999999996</v>
      </c>
      <c r="I102" s="47">
        <f t="shared" si="32"/>
        <v>0</v>
      </c>
      <c r="J102" s="47">
        <f t="shared" si="32"/>
        <v>0</v>
      </c>
      <c r="K102" s="47">
        <f t="shared" si="32"/>
        <v>0</v>
      </c>
      <c r="L102" s="47">
        <f t="shared" si="32"/>
        <v>0.41</v>
      </c>
      <c r="M102" s="47">
        <f t="shared" si="32"/>
        <v>0</v>
      </c>
      <c r="N102" s="47">
        <f t="shared" si="32"/>
        <v>0</v>
      </c>
      <c r="O102" s="47">
        <f t="shared" si="32"/>
        <v>0</v>
      </c>
      <c r="P102" s="47">
        <f t="shared" si="32"/>
        <v>0</v>
      </c>
      <c r="Q102" s="47">
        <f t="shared" si="32"/>
        <v>0</v>
      </c>
      <c r="R102" s="47">
        <f t="shared" si="32"/>
        <v>0.35</v>
      </c>
      <c r="S102" s="47">
        <f t="shared" si="32"/>
        <v>0.06</v>
      </c>
      <c r="T102" s="47">
        <f t="shared" si="32"/>
        <v>0</v>
      </c>
      <c r="U102" s="47">
        <f t="shared" si="32"/>
        <v>0</v>
      </c>
      <c r="V102" s="47">
        <f t="shared" si="32"/>
        <v>0</v>
      </c>
      <c r="W102" s="47">
        <f t="shared" si="32"/>
        <v>0</v>
      </c>
      <c r="X102" s="47">
        <f t="shared" si="32"/>
        <v>0</v>
      </c>
      <c r="Y102" s="47">
        <f t="shared" si="32"/>
        <v>0</v>
      </c>
      <c r="Z102" s="47">
        <f t="shared" si="32"/>
        <v>0.35</v>
      </c>
      <c r="AA102" s="47">
        <f t="shared" si="32"/>
        <v>0</v>
      </c>
      <c r="AB102" s="47">
        <f t="shared" si="32"/>
        <v>0.3</v>
      </c>
      <c r="AC102" s="47">
        <f t="shared" si="32"/>
        <v>0</v>
      </c>
      <c r="AD102" s="47">
        <f t="shared" si="32"/>
        <v>0</v>
      </c>
      <c r="AE102" s="47">
        <f t="shared" si="32"/>
        <v>0</v>
      </c>
      <c r="AF102" s="47">
        <f t="shared" si="32"/>
        <v>9.0499999999999989</v>
      </c>
      <c r="AG102" s="15"/>
      <c r="AH102" s="3"/>
    </row>
    <row r="103" spans="1:35" s="91" customFormat="1" ht="18.75" customHeight="1" x14ac:dyDescent="0.3">
      <c r="A103" s="38" t="s">
        <v>327</v>
      </c>
      <c r="B103" s="19" t="s">
        <v>124</v>
      </c>
      <c r="C103" s="22">
        <f t="shared" ref="C103:C127" si="33">SUM(D103:L103)+SUM(X103:AF103)</f>
        <v>5.79</v>
      </c>
      <c r="D103" s="10"/>
      <c r="E103" s="10">
        <v>2.2000000000000002</v>
      </c>
      <c r="F103" s="10">
        <v>1.59</v>
      </c>
      <c r="G103" s="10"/>
      <c r="H103" s="10">
        <v>0.5</v>
      </c>
      <c r="I103" s="39"/>
      <c r="J103" s="39"/>
      <c r="K103" s="39"/>
      <c r="L103" s="10">
        <f t="shared" si="27"/>
        <v>0</v>
      </c>
      <c r="M103" s="39"/>
      <c r="N103" s="39"/>
      <c r="O103" s="39"/>
      <c r="P103" s="39"/>
      <c r="Q103" s="3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38">
        <v>1.5</v>
      </c>
      <c r="AG103" s="15" t="s">
        <v>49</v>
      </c>
      <c r="AH103" s="15" t="s">
        <v>26</v>
      </c>
      <c r="AI103" s="91">
        <v>0.5</v>
      </c>
    </row>
    <row r="104" spans="1:35" s="91" customFormat="1" ht="18.75" customHeight="1" x14ac:dyDescent="0.3">
      <c r="A104" s="38" t="s">
        <v>328</v>
      </c>
      <c r="B104" s="19" t="s">
        <v>124</v>
      </c>
      <c r="C104" s="22">
        <f t="shared" si="33"/>
        <v>2</v>
      </c>
      <c r="D104" s="10"/>
      <c r="E104" s="10">
        <v>1.7</v>
      </c>
      <c r="F104" s="10"/>
      <c r="G104" s="10"/>
      <c r="H104" s="10">
        <v>0.3</v>
      </c>
      <c r="I104" s="39"/>
      <c r="J104" s="39"/>
      <c r="K104" s="39"/>
      <c r="L104" s="10">
        <f t="shared" si="27"/>
        <v>0</v>
      </c>
      <c r="M104" s="39"/>
      <c r="N104" s="39"/>
      <c r="O104" s="39"/>
      <c r="P104" s="39"/>
      <c r="Q104" s="3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38"/>
      <c r="AG104" s="15" t="s">
        <v>51</v>
      </c>
      <c r="AH104" s="15" t="s">
        <v>26</v>
      </c>
      <c r="AI104" s="91">
        <v>0.59999999999999987</v>
      </c>
    </row>
    <row r="105" spans="1:35" s="91" customFormat="1" ht="18.75" customHeight="1" x14ac:dyDescent="0.3">
      <c r="A105" s="38" t="s">
        <v>329</v>
      </c>
      <c r="B105" s="19" t="s">
        <v>124</v>
      </c>
      <c r="C105" s="22">
        <f t="shared" si="33"/>
        <v>10</v>
      </c>
      <c r="D105" s="10"/>
      <c r="E105" s="10">
        <v>4.25</v>
      </c>
      <c r="F105" s="10">
        <v>2.75</v>
      </c>
      <c r="G105" s="10"/>
      <c r="H105" s="10">
        <v>1.5</v>
      </c>
      <c r="I105" s="39"/>
      <c r="J105" s="39"/>
      <c r="K105" s="39"/>
      <c r="L105" s="10">
        <f t="shared" si="27"/>
        <v>0</v>
      </c>
      <c r="M105" s="39"/>
      <c r="N105" s="39"/>
      <c r="O105" s="39"/>
      <c r="P105" s="39"/>
      <c r="Q105" s="3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38">
        <v>1.5</v>
      </c>
      <c r="AG105" s="15" t="s">
        <v>52</v>
      </c>
      <c r="AH105" s="15" t="s">
        <v>26</v>
      </c>
      <c r="AI105" s="91">
        <v>0</v>
      </c>
    </row>
    <row r="106" spans="1:35" s="91" customFormat="1" ht="18.75" customHeight="1" x14ac:dyDescent="0.3">
      <c r="A106" s="38" t="s">
        <v>330</v>
      </c>
      <c r="B106" s="19" t="s">
        <v>124</v>
      </c>
      <c r="C106" s="22">
        <f t="shared" si="33"/>
        <v>1.97</v>
      </c>
      <c r="D106" s="10"/>
      <c r="E106" s="10">
        <v>1.27</v>
      </c>
      <c r="F106" s="10">
        <v>0.05</v>
      </c>
      <c r="G106" s="10"/>
      <c r="H106" s="10"/>
      <c r="I106" s="39"/>
      <c r="J106" s="39"/>
      <c r="K106" s="39"/>
      <c r="L106" s="10">
        <f t="shared" si="27"/>
        <v>0.35</v>
      </c>
      <c r="M106" s="39"/>
      <c r="N106" s="39"/>
      <c r="O106" s="39"/>
      <c r="P106" s="39"/>
      <c r="Q106" s="39"/>
      <c r="R106" s="19">
        <v>0.35</v>
      </c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38">
        <v>0.3</v>
      </c>
      <c r="AG106" s="15" t="s">
        <v>54</v>
      </c>
      <c r="AH106" s="15" t="s">
        <v>26</v>
      </c>
      <c r="AI106" s="91">
        <v>0</v>
      </c>
    </row>
    <row r="107" spans="1:35" s="91" customFormat="1" ht="18.75" customHeight="1" x14ac:dyDescent="0.3">
      <c r="A107" s="38" t="s">
        <v>331</v>
      </c>
      <c r="B107" s="19" t="s">
        <v>124</v>
      </c>
      <c r="C107" s="22">
        <f t="shared" si="33"/>
        <v>1.3</v>
      </c>
      <c r="D107" s="10"/>
      <c r="E107" s="10"/>
      <c r="F107" s="10"/>
      <c r="G107" s="10"/>
      <c r="H107" s="10">
        <v>1.3</v>
      </c>
      <c r="I107" s="39"/>
      <c r="J107" s="39"/>
      <c r="K107" s="39"/>
      <c r="L107" s="10">
        <f t="shared" si="27"/>
        <v>0</v>
      </c>
      <c r="M107" s="39"/>
      <c r="N107" s="39"/>
      <c r="O107" s="39"/>
      <c r="P107" s="39"/>
      <c r="Q107" s="3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38"/>
      <c r="AG107" s="15" t="s">
        <v>39</v>
      </c>
      <c r="AH107" s="15" t="s">
        <v>26</v>
      </c>
      <c r="AI107" s="91">
        <v>0</v>
      </c>
    </row>
    <row r="108" spans="1:35" s="91" customFormat="1" ht="18.75" customHeight="1" x14ac:dyDescent="0.3">
      <c r="A108" s="38" t="s">
        <v>332</v>
      </c>
      <c r="B108" s="19" t="s">
        <v>124</v>
      </c>
      <c r="C108" s="22">
        <f t="shared" si="33"/>
        <v>2.5</v>
      </c>
      <c r="D108" s="10"/>
      <c r="E108" s="10">
        <v>1</v>
      </c>
      <c r="F108" s="10">
        <v>0.7</v>
      </c>
      <c r="G108" s="10"/>
      <c r="H108" s="10">
        <v>0.5</v>
      </c>
      <c r="I108" s="39"/>
      <c r="J108" s="39"/>
      <c r="K108" s="39"/>
      <c r="L108" s="10">
        <f t="shared" si="27"/>
        <v>0</v>
      </c>
      <c r="M108" s="39"/>
      <c r="N108" s="39"/>
      <c r="O108" s="39"/>
      <c r="P108" s="39"/>
      <c r="Q108" s="3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38">
        <v>0.3</v>
      </c>
      <c r="AG108" s="15" t="s">
        <v>43</v>
      </c>
      <c r="AH108" s="15" t="s">
        <v>26</v>
      </c>
      <c r="AI108" s="91">
        <v>0</v>
      </c>
    </row>
    <row r="109" spans="1:35" s="91" customFormat="1" ht="18.75" customHeight="1" x14ac:dyDescent="0.3">
      <c r="A109" s="38" t="s">
        <v>333</v>
      </c>
      <c r="B109" s="19" t="s">
        <v>124</v>
      </c>
      <c r="C109" s="22">
        <f t="shared" si="33"/>
        <v>3.7</v>
      </c>
      <c r="D109" s="10"/>
      <c r="E109" s="10">
        <v>1.7</v>
      </c>
      <c r="F109" s="10">
        <v>2</v>
      </c>
      <c r="G109" s="10"/>
      <c r="H109" s="10"/>
      <c r="I109" s="39"/>
      <c r="J109" s="39"/>
      <c r="K109" s="39"/>
      <c r="L109" s="10">
        <f t="shared" si="27"/>
        <v>0</v>
      </c>
      <c r="M109" s="39"/>
      <c r="N109" s="39"/>
      <c r="O109" s="39"/>
      <c r="P109" s="39"/>
      <c r="Q109" s="3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38"/>
      <c r="AG109" s="15" t="s">
        <v>76</v>
      </c>
      <c r="AH109" s="15" t="s">
        <v>26</v>
      </c>
    </row>
    <row r="110" spans="1:35" s="91" customFormat="1" ht="18.75" customHeight="1" x14ac:dyDescent="0.3">
      <c r="A110" s="38" t="s">
        <v>334</v>
      </c>
      <c r="B110" s="19" t="s">
        <v>126</v>
      </c>
      <c r="C110" s="22">
        <f t="shared" si="33"/>
        <v>2.7</v>
      </c>
      <c r="D110" s="10"/>
      <c r="E110" s="10">
        <v>1</v>
      </c>
      <c r="F110" s="10">
        <v>0.9</v>
      </c>
      <c r="G110" s="10"/>
      <c r="H110" s="10">
        <v>0.8</v>
      </c>
      <c r="I110" s="39"/>
      <c r="J110" s="39"/>
      <c r="K110" s="39"/>
      <c r="L110" s="10">
        <f t="shared" si="27"/>
        <v>0</v>
      </c>
      <c r="M110" s="39"/>
      <c r="N110" s="39"/>
      <c r="O110" s="39"/>
      <c r="P110" s="39"/>
      <c r="Q110" s="3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38"/>
      <c r="AG110" s="15" t="s">
        <v>77</v>
      </c>
      <c r="AH110" s="15" t="s">
        <v>26</v>
      </c>
    </row>
    <row r="111" spans="1:35" s="91" customFormat="1" ht="18.75" customHeight="1" x14ac:dyDescent="0.3">
      <c r="A111" s="38" t="s">
        <v>335</v>
      </c>
      <c r="B111" s="19" t="s">
        <v>126</v>
      </c>
      <c r="C111" s="22">
        <f t="shared" si="33"/>
        <v>1.61</v>
      </c>
      <c r="D111" s="10"/>
      <c r="E111" s="10">
        <v>1.06</v>
      </c>
      <c r="F111" s="10"/>
      <c r="G111" s="10"/>
      <c r="H111" s="10"/>
      <c r="I111" s="39"/>
      <c r="J111" s="39"/>
      <c r="K111" s="39"/>
      <c r="L111" s="10">
        <f t="shared" si="27"/>
        <v>0</v>
      </c>
      <c r="M111" s="39"/>
      <c r="N111" s="39"/>
      <c r="O111" s="39"/>
      <c r="P111" s="39"/>
      <c r="Q111" s="39"/>
      <c r="R111" s="19"/>
      <c r="S111" s="19"/>
      <c r="T111" s="19"/>
      <c r="U111" s="19"/>
      <c r="V111" s="19"/>
      <c r="W111" s="19"/>
      <c r="X111" s="19"/>
      <c r="Y111" s="19"/>
      <c r="Z111" s="19">
        <v>0.35</v>
      </c>
      <c r="AA111" s="19"/>
      <c r="AB111" s="19"/>
      <c r="AC111" s="19"/>
      <c r="AD111" s="19"/>
      <c r="AE111" s="19"/>
      <c r="AF111" s="38">
        <v>0.2</v>
      </c>
      <c r="AG111" s="15" t="s">
        <v>56</v>
      </c>
      <c r="AH111" s="15" t="s">
        <v>26</v>
      </c>
    </row>
    <row r="112" spans="1:35" s="91" customFormat="1" ht="18.75" customHeight="1" x14ac:dyDescent="0.3">
      <c r="A112" s="38" t="s">
        <v>336</v>
      </c>
      <c r="B112" s="19" t="s">
        <v>124</v>
      </c>
      <c r="C112" s="22">
        <f t="shared" si="33"/>
        <v>2.96</v>
      </c>
      <c r="D112" s="10"/>
      <c r="E112" s="10">
        <v>0.16</v>
      </c>
      <c r="F112" s="10">
        <v>0.8</v>
      </c>
      <c r="G112" s="10"/>
      <c r="H112" s="10">
        <v>0.5</v>
      </c>
      <c r="I112" s="39"/>
      <c r="J112" s="39"/>
      <c r="K112" s="39"/>
      <c r="L112" s="10">
        <f t="shared" si="27"/>
        <v>0</v>
      </c>
      <c r="M112" s="39"/>
      <c r="N112" s="39"/>
      <c r="O112" s="39"/>
      <c r="P112" s="39"/>
      <c r="Q112" s="3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38">
        <v>1.5</v>
      </c>
      <c r="AG112" s="15" t="s">
        <v>65</v>
      </c>
      <c r="AH112" s="15" t="s">
        <v>26</v>
      </c>
    </row>
    <row r="113" spans="1:34" s="91" customFormat="1" ht="18.75" customHeight="1" x14ac:dyDescent="0.3">
      <c r="A113" s="38" t="s">
        <v>337</v>
      </c>
      <c r="B113" s="19" t="s">
        <v>124</v>
      </c>
      <c r="C113" s="22">
        <f t="shared" si="33"/>
        <v>3.3</v>
      </c>
      <c r="D113" s="10"/>
      <c r="E113" s="10">
        <v>1.4</v>
      </c>
      <c r="F113" s="10">
        <v>0.8</v>
      </c>
      <c r="G113" s="10"/>
      <c r="H113" s="10">
        <v>1.05</v>
      </c>
      <c r="I113" s="39"/>
      <c r="J113" s="39"/>
      <c r="K113" s="39"/>
      <c r="L113" s="10">
        <f t="shared" si="27"/>
        <v>0</v>
      </c>
      <c r="M113" s="39"/>
      <c r="N113" s="39"/>
      <c r="O113" s="39"/>
      <c r="P113" s="39"/>
      <c r="Q113" s="3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38">
        <v>0.05</v>
      </c>
      <c r="AG113" s="15" t="s">
        <v>45</v>
      </c>
      <c r="AH113" s="15" t="s">
        <v>26</v>
      </c>
    </row>
    <row r="114" spans="1:34" s="91" customFormat="1" ht="18.75" customHeight="1" x14ac:dyDescent="0.3">
      <c r="A114" s="38" t="s">
        <v>338</v>
      </c>
      <c r="B114" s="19" t="s">
        <v>124</v>
      </c>
      <c r="C114" s="22">
        <f t="shared" si="33"/>
        <v>3.6999999999999997</v>
      </c>
      <c r="D114" s="10"/>
      <c r="E114" s="10">
        <v>2.2999999999999998</v>
      </c>
      <c r="F114" s="10">
        <v>0.4</v>
      </c>
      <c r="G114" s="10"/>
      <c r="H114" s="10"/>
      <c r="I114" s="39"/>
      <c r="J114" s="39"/>
      <c r="K114" s="39"/>
      <c r="L114" s="10">
        <f t="shared" si="27"/>
        <v>0</v>
      </c>
      <c r="M114" s="39"/>
      <c r="N114" s="39"/>
      <c r="O114" s="39"/>
      <c r="P114" s="39"/>
      <c r="Q114" s="3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38">
        <v>1</v>
      </c>
      <c r="AG114" s="15" t="s">
        <v>80</v>
      </c>
      <c r="AH114" s="15" t="s">
        <v>26</v>
      </c>
    </row>
    <row r="115" spans="1:34" s="91" customFormat="1" ht="18.75" customHeight="1" x14ac:dyDescent="0.3">
      <c r="A115" s="38" t="s">
        <v>339</v>
      </c>
      <c r="B115" s="19" t="s">
        <v>124</v>
      </c>
      <c r="C115" s="22">
        <f t="shared" si="33"/>
        <v>9.7899999999999991</v>
      </c>
      <c r="D115" s="10">
        <v>1.47</v>
      </c>
      <c r="E115" s="10">
        <v>5.5</v>
      </c>
      <c r="F115" s="10">
        <v>2.82</v>
      </c>
      <c r="G115" s="10"/>
      <c r="H115" s="10"/>
      <c r="I115" s="39"/>
      <c r="J115" s="39"/>
      <c r="K115" s="39"/>
      <c r="L115" s="10">
        <f t="shared" si="27"/>
        <v>0</v>
      </c>
      <c r="M115" s="39"/>
      <c r="N115" s="39"/>
      <c r="O115" s="39"/>
      <c r="P115" s="39"/>
      <c r="Q115" s="3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38"/>
      <c r="AG115" s="15" t="s">
        <v>57</v>
      </c>
      <c r="AH115" s="15" t="s">
        <v>26</v>
      </c>
    </row>
    <row r="116" spans="1:34" s="91" customFormat="1" ht="18.75" customHeight="1" x14ac:dyDescent="0.3">
      <c r="A116" s="38" t="s">
        <v>340</v>
      </c>
      <c r="B116" s="19" t="s">
        <v>124</v>
      </c>
      <c r="C116" s="22">
        <f t="shared" si="33"/>
        <v>6.7</v>
      </c>
      <c r="D116" s="10">
        <v>0.03</v>
      </c>
      <c r="E116" s="10">
        <v>5.05</v>
      </c>
      <c r="F116" s="10">
        <v>1.62</v>
      </c>
      <c r="G116" s="10"/>
      <c r="H116" s="10"/>
      <c r="I116" s="39"/>
      <c r="J116" s="39"/>
      <c r="K116" s="39"/>
      <c r="L116" s="10">
        <f t="shared" si="27"/>
        <v>0</v>
      </c>
      <c r="M116" s="39"/>
      <c r="N116" s="39"/>
      <c r="O116" s="39"/>
      <c r="P116" s="39"/>
      <c r="Q116" s="3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38"/>
      <c r="AG116" s="15" t="s">
        <v>84</v>
      </c>
      <c r="AH116" s="15" t="s">
        <v>26</v>
      </c>
    </row>
    <row r="117" spans="1:34" s="91" customFormat="1" ht="18.75" customHeight="1" x14ac:dyDescent="0.3">
      <c r="A117" s="38" t="s">
        <v>341</v>
      </c>
      <c r="B117" s="19" t="s">
        <v>124</v>
      </c>
      <c r="C117" s="22">
        <f t="shared" si="33"/>
        <v>4.5</v>
      </c>
      <c r="D117" s="10"/>
      <c r="E117" s="10">
        <v>3</v>
      </c>
      <c r="F117" s="10">
        <v>0.5</v>
      </c>
      <c r="G117" s="10"/>
      <c r="H117" s="10">
        <v>0.5</v>
      </c>
      <c r="I117" s="39"/>
      <c r="J117" s="39"/>
      <c r="K117" s="39"/>
      <c r="L117" s="10">
        <f t="shared" si="27"/>
        <v>0</v>
      </c>
      <c r="M117" s="39"/>
      <c r="N117" s="39"/>
      <c r="O117" s="39"/>
      <c r="P117" s="39"/>
      <c r="Q117" s="3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38">
        <v>0.5</v>
      </c>
      <c r="AG117" s="15" t="s">
        <v>85</v>
      </c>
      <c r="AH117" s="15" t="s">
        <v>26</v>
      </c>
    </row>
    <row r="118" spans="1:34" s="91" customFormat="1" ht="18.75" customHeight="1" x14ac:dyDescent="0.3">
      <c r="A118" s="38" t="s">
        <v>342</v>
      </c>
      <c r="B118" s="19" t="s">
        <v>124</v>
      </c>
      <c r="C118" s="22">
        <f t="shared" si="33"/>
        <v>6.25</v>
      </c>
      <c r="D118" s="10"/>
      <c r="E118" s="10">
        <v>2.5</v>
      </c>
      <c r="F118" s="10">
        <v>1.5</v>
      </c>
      <c r="G118" s="10"/>
      <c r="H118" s="10">
        <v>1.4</v>
      </c>
      <c r="I118" s="39"/>
      <c r="J118" s="39"/>
      <c r="K118" s="39"/>
      <c r="L118" s="10">
        <f t="shared" si="27"/>
        <v>0</v>
      </c>
      <c r="M118" s="39"/>
      <c r="N118" s="39"/>
      <c r="O118" s="39"/>
      <c r="P118" s="39"/>
      <c r="Q118" s="3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>
        <v>0.3</v>
      </c>
      <c r="AC118" s="19"/>
      <c r="AD118" s="19"/>
      <c r="AE118" s="19"/>
      <c r="AF118" s="38">
        <v>0.55000000000000004</v>
      </c>
      <c r="AG118" s="15" t="s">
        <v>41</v>
      </c>
      <c r="AH118" s="15" t="s">
        <v>26</v>
      </c>
    </row>
    <row r="119" spans="1:34" s="91" customFormat="1" ht="18.75" customHeight="1" x14ac:dyDescent="0.3">
      <c r="A119" s="38" t="s">
        <v>343</v>
      </c>
      <c r="B119" s="19" t="s">
        <v>126</v>
      </c>
      <c r="C119" s="22">
        <f t="shared" si="33"/>
        <v>1.4</v>
      </c>
      <c r="D119" s="10"/>
      <c r="E119" s="10">
        <v>0.8</v>
      </c>
      <c r="F119" s="10">
        <v>0.6</v>
      </c>
      <c r="G119" s="10"/>
      <c r="H119" s="10"/>
      <c r="I119" s="39"/>
      <c r="J119" s="39"/>
      <c r="K119" s="39"/>
      <c r="L119" s="10">
        <f t="shared" si="27"/>
        <v>0</v>
      </c>
      <c r="M119" s="39"/>
      <c r="N119" s="39"/>
      <c r="O119" s="39"/>
      <c r="P119" s="39"/>
      <c r="Q119" s="3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38"/>
      <c r="AG119" s="15" t="s">
        <v>68</v>
      </c>
      <c r="AH119" s="15" t="s">
        <v>26</v>
      </c>
    </row>
    <row r="120" spans="1:34" s="91" customFormat="1" ht="18.75" customHeight="1" x14ac:dyDescent="0.3">
      <c r="A120" s="38" t="s">
        <v>344</v>
      </c>
      <c r="B120" s="19" t="s">
        <v>124</v>
      </c>
      <c r="C120" s="22">
        <f t="shared" si="33"/>
        <v>10.31</v>
      </c>
      <c r="D120" s="10">
        <v>1</v>
      </c>
      <c r="E120" s="10">
        <v>3.55</v>
      </c>
      <c r="F120" s="10"/>
      <c r="G120" s="10"/>
      <c r="H120" s="10">
        <v>4.4000000000000004</v>
      </c>
      <c r="I120" s="39"/>
      <c r="J120" s="39"/>
      <c r="K120" s="39"/>
      <c r="L120" s="10">
        <f t="shared" si="27"/>
        <v>0.06</v>
      </c>
      <c r="M120" s="39"/>
      <c r="N120" s="39"/>
      <c r="O120" s="39"/>
      <c r="P120" s="39"/>
      <c r="Q120" s="39"/>
      <c r="R120" s="19"/>
      <c r="S120" s="19">
        <v>0.06</v>
      </c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38">
        <v>1.3</v>
      </c>
      <c r="AG120" s="15" t="s">
        <v>47</v>
      </c>
      <c r="AH120" s="15" t="s">
        <v>26</v>
      </c>
    </row>
    <row r="121" spans="1:34" s="91" customFormat="1" ht="18.75" customHeight="1" x14ac:dyDescent="0.3">
      <c r="A121" s="38" t="s">
        <v>345</v>
      </c>
      <c r="B121" s="19" t="s">
        <v>124</v>
      </c>
      <c r="C121" s="22">
        <f t="shared" si="33"/>
        <v>2.65</v>
      </c>
      <c r="D121" s="10"/>
      <c r="E121" s="10">
        <v>1</v>
      </c>
      <c r="F121" s="10">
        <v>0.8</v>
      </c>
      <c r="G121" s="10"/>
      <c r="H121" s="10">
        <v>0.5</v>
      </c>
      <c r="I121" s="39"/>
      <c r="J121" s="39"/>
      <c r="K121" s="39"/>
      <c r="L121" s="10">
        <f t="shared" si="27"/>
        <v>0</v>
      </c>
      <c r="M121" s="39"/>
      <c r="N121" s="39"/>
      <c r="O121" s="39"/>
      <c r="P121" s="39"/>
      <c r="Q121" s="3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38">
        <v>0.35</v>
      </c>
      <c r="AG121" s="15" t="s">
        <v>89</v>
      </c>
      <c r="AH121" s="15" t="s">
        <v>26</v>
      </c>
    </row>
    <row r="122" spans="1:34" s="91" customFormat="1" ht="18.75" customHeight="1" x14ac:dyDescent="0.3">
      <c r="A122" s="38" t="s">
        <v>346</v>
      </c>
      <c r="B122" s="19" t="s">
        <v>125</v>
      </c>
      <c r="C122" s="22">
        <f t="shared" si="33"/>
        <v>6.4</v>
      </c>
      <c r="D122" s="10"/>
      <c r="E122" s="10">
        <v>3</v>
      </c>
      <c r="F122" s="10"/>
      <c r="G122" s="10"/>
      <c r="H122" s="10">
        <v>3.4</v>
      </c>
      <c r="I122" s="39"/>
      <c r="J122" s="39"/>
      <c r="K122" s="39"/>
      <c r="L122" s="10">
        <f t="shared" si="27"/>
        <v>0</v>
      </c>
      <c r="M122" s="39"/>
      <c r="N122" s="39"/>
      <c r="O122" s="39"/>
      <c r="P122" s="39"/>
      <c r="Q122" s="3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38"/>
      <c r="AG122" s="15" t="s">
        <v>49</v>
      </c>
      <c r="AH122" s="15" t="s">
        <v>26</v>
      </c>
    </row>
    <row r="123" spans="1:34" s="91" customFormat="1" ht="18.75" customHeight="1" x14ac:dyDescent="0.3">
      <c r="A123" s="38" t="s">
        <v>347</v>
      </c>
      <c r="B123" s="19" t="s">
        <v>125</v>
      </c>
      <c r="C123" s="22">
        <f t="shared" si="33"/>
        <v>6.8</v>
      </c>
      <c r="D123" s="10"/>
      <c r="E123" s="10">
        <v>2.8</v>
      </c>
      <c r="F123" s="10"/>
      <c r="G123" s="10"/>
      <c r="H123" s="10">
        <v>4</v>
      </c>
      <c r="I123" s="39"/>
      <c r="J123" s="39"/>
      <c r="K123" s="39"/>
      <c r="L123" s="10">
        <f t="shared" si="27"/>
        <v>0</v>
      </c>
      <c r="M123" s="39"/>
      <c r="N123" s="39"/>
      <c r="O123" s="39"/>
      <c r="P123" s="39"/>
      <c r="Q123" s="3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38"/>
      <c r="AG123" s="15" t="s">
        <v>52</v>
      </c>
      <c r="AH123" s="15" t="s">
        <v>26</v>
      </c>
    </row>
    <row r="124" spans="1:34" s="91" customFormat="1" ht="18.75" customHeight="1" x14ac:dyDescent="0.3">
      <c r="A124" s="38" t="s">
        <v>348</v>
      </c>
      <c r="B124" s="19" t="s">
        <v>125</v>
      </c>
      <c r="C124" s="22">
        <f t="shared" si="33"/>
        <v>3.04</v>
      </c>
      <c r="D124" s="10"/>
      <c r="E124" s="10"/>
      <c r="F124" s="10"/>
      <c r="G124" s="10"/>
      <c r="H124" s="10">
        <v>3.04</v>
      </c>
      <c r="I124" s="39"/>
      <c r="J124" s="39"/>
      <c r="K124" s="39"/>
      <c r="L124" s="10">
        <f t="shared" si="27"/>
        <v>0</v>
      </c>
      <c r="M124" s="39"/>
      <c r="N124" s="39"/>
      <c r="O124" s="39"/>
      <c r="P124" s="39"/>
      <c r="Q124" s="3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38"/>
      <c r="AG124" s="15" t="s">
        <v>56</v>
      </c>
      <c r="AH124" s="15" t="s">
        <v>26</v>
      </c>
    </row>
    <row r="125" spans="1:34" s="91" customFormat="1" ht="18.75" customHeight="1" x14ac:dyDescent="0.3">
      <c r="A125" s="38" t="s">
        <v>349</v>
      </c>
      <c r="B125" s="19" t="s">
        <v>125</v>
      </c>
      <c r="C125" s="22">
        <f t="shared" si="33"/>
        <v>1.9200000000000002</v>
      </c>
      <c r="D125" s="10"/>
      <c r="E125" s="10">
        <v>1.1200000000000001</v>
      </c>
      <c r="F125" s="10"/>
      <c r="G125" s="10"/>
      <c r="H125" s="10">
        <v>0.8</v>
      </c>
      <c r="I125" s="39"/>
      <c r="J125" s="39"/>
      <c r="K125" s="39"/>
      <c r="L125" s="10">
        <f t="shared" si="27"/>
        <v>0</v>
      </c>
      <c r="M125" s="39"/>
      <c r="N125" s="39"/>
      <c r="O125" s="39"/>
      <c r="P125" s="39"/>
      <c r="Q125" s="3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38"/>
      <c r="AG125" s="15" t="s">
        <v>84</v>
      </c>
      <c r="AH125" s="15" t="s">
        <v>26</v>
      </c>
    </row>
    <row r="126" spans="1:34" s="91" customFormat="1" ht="18.75" customHeight="1" x14ac:dyDescent="0.3">
      <c r="A126" s="38" t="s">
        <v>350</v>
      </c>
      <c r="B126" s="19" t="s">
        <v>125</v>
      </c>
      <c r="C126" s="22">
        <f t="shared" si="33"/>
        <v>3.2</v>
      </c>
      <c r="D126" s="10"/>
      <c r="E126" s="10">
        <v>2</v>
      </c>
      <c r="F126" s="10"/>
      <c r="G126" s="10"/>
      <c r="H126" s="10">
        <v>1.2</v>
      </c>
      <c r="I126" s="39"/>
      <c r="J126" s="39"/>
      <c r="K126" s="39"/>
      <c r="L126" s="10">
        <f t="shared" si="27"/>
        <v>0</v>
      </c>
      <c r="M126" s="39"/>
      <c r="N126" s="39"/>
      <c r="O126" s="39"/>
      <c r="P126" s="39"/>
      <c r="Q126" s="3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38"/>
      <c r="AG126" s="15" t="s">
        <v>85</v>
      </c>
      <c r="AH126" s="15" t="s">
        <v>26</v>
      </c>
    </row>
    <row r="127" spans="1:34" s="91" customFormat="1" ht="18.75" customHeight="1" x14ac:dyDescent="0.3">
      <c r="A127" s="38" t="s">
        <v>351</v>
      </c>
      <c r="B127" s="19" t="s">
        <v>125</v>
      </c>
      <c r="C127" s="22">
        <f t="shared" si="33"/>
        <v>3.08</v>
      </c>
      <c r="D127" s="10"/>
      <c r="E127" s="10"/>
      <c r="F127" s="10"/>
      <c r="G127" s="10"/>
      <c r="H127" s="10">
        <v>3.08</v>
      </c>
      <c r="I127" s="39"/>
      <c r="J127" s="39"/>
      <c r="K127" s="39"/>
      <c r="L127" s="10">
        <f t="shared" si="27"/>
        <v>0</v>
      </c>
      <c r="M127" s="39"/>
      <c r="N127" s="39"/>
      <c r="O127" s="39"/>
      <c r="P127" s="39"/>
      <c r="Q127" s="3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38"/>
      <c r="AG127" s="15" t="s">
        <v>89</v>
      </c>
      <c r="AH127" s="15" t="s">
        <v>26</v>
      </c>
    </row>
    <row r="128" spans="1:34" ht="18.75" customHeight="1" x14ac:dyDescent="0.3">
      <c r="A128" s="24">
        <v>7</v>
      </c>
      <c r="B128" s="41" t="s">
        <v>189</v>
      </c>
      <c r="C128" s="59">
        <f>SUM(D128:L128)+SUM(X128:AF128)</f>
        <v>20</v>
      </c>
      <c r="D128" s="47">
        <f>SUM(D129)</f>
        <v>4</v>
      </c>
      <c r="E128" s="47">
        <f t="shared" ref="E128:AF128" si="34">SUM(E129)</f>
        <v>5</v>
      </c>
      <c r="F128" s="47">
        <f t="shared" si="34"/>
        <v>1</v>
      </c>
      <c r="G128" s="47">
        <f t="shared" si="34"/>
        <v>0</v>
      </c>
      <c r="H128" s="47">
        <f t="shared" si="34"/>
        <v>6</v>
      </c>
      <c r="I128" s="47">
        <f t="shared" si="34"/>
        <v>0</v>
      </c>
      <c r="J128" s="47">
        <f t="shared" si="34"/>
        <v>0</v>
      </c>
      <c r="K128" s="47">
        <f t="shared" si="34"/>
        <v>0</v>
      </c>
      <c r="L128" s="47">
        <f t="shared" si="34"/>
        <v>0</v>
      </c>
      <c r="M128" s="47">
        <f t="shared" si="34"/>
        <v>0</v>
      </c>
      <c r="N128" s="47">
        <f t="shared" si="34"/>
        <v>0</v>
      </c>
      <c r="O128" s="47">
        <f t="shared" si="34"/>
        <v>0</v>
      </c>
      <c r="P128" s="47">
        <f t="shared" si="34"/>
        <v>0</v>
      </c>
      <c r="Q128" s="47">
        <f t="shared" si="34"/>
        <v>0</v>
      </c>
      <c r="R128" s="47">
        <f t="shared" si="34"/>
        <v>0</v>
      </c>
      <c r="S128" s="47">
        <f t="shared" si="34"/>
        <v>0</v>
      </c>
      <c r="T128" s="47">
        <f t="shared" si="34"/>
        <v>0</v>
      </c>
      <c r="U128" s="47">
        <f t="shared" si="34"/>
        <v>0</v>
      </c>
      <c r="V128" s="47">
        <f t="shared" si="34"/>
        <v>0</v>
      </c>
      <c r="W128" s="47">
        <f t="shared" si="34"/>
        <v>0</v>
      </c>
      <c r="X128" s="47">
        <f t="shared" si="34"/>
        <v>0</v>
      </c>
      <c r="Y128" s="47">
        <f t="shared" si="34"/>
        <v>0</v>
      </c>
      <c r="Z128" s="47">
        <f t="shared" si="34"/>
        <v>0</v>
      </c>
      <c r="AA128" s="47">
        <f t="shared" si="34"/>
        <v>0</v>
      </c>
      <c r="AB128" s="47">
        <f t="shared" si="34"/>
        <v>0</v>
      </c>
      <c r="AC128" s="47">
        <f t="shared" si="34"/>
        <v>0</v>
      </c>
      <c r="AD128" s="47">
        <f t="shared" si="34"/>
        <v>3</v>
      </c>
      <c r="AE128" s="47">
        <f t="shared" si="34"/>
        <v>0</v>
      </c>
      <c r="AF128" s="47">
        <f t="shared" si="34"/>
        <v>1</v>
      </c>
      <c r="AG128" s="15"/>
      <c r="AH128" s="3"/>
    </row>
    <row r="129" spans="1:34" ht="18.75" customHeight="1" x14ac:dyDescent="0.3">
      <c r="A129" s="24">
        <v>224</v>
      </c>
      <c r="B129" s="81" t="s">
        <v>123</v>
      </c>
      <c r="C129" s="22">
        <f>SUM(D129:L129)+SUM(X129:AF129)</f>
        <v>20</v>
      </c>
      <c r="D129" s="17">
        <v>4</v>
      </c>
      <c r="E129" s="16">
        <v>5</v>
      </c>
      <c r="F129" s="17">
        <v>1</v>
      </c>
      <c r="G129" s="38"/>
      <c r="H129" s="16">
        <v>6</v>
      </c>
      <c r="I129" s="39"/>
      <c r="J129" s="16"/>
      <c r="K129" s="19"/>
      <c r="L129" s="10">
        <f t="shared" si="27"/>
        <v>0</v>
      </c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6"/>
      <c r="Z129" s="19"/>
      <c r="AA129" s="19"/>
      <c r="AB129" s="16"/>
      <c r="AC129" s="19"/>
      <c r="AD129" s="18">
        <v>3</v>
      </c>
      <c r="AE129" s="16"/>
      <c r="AF129" s="16">
        <v>1</v>
      </c>
      <c r="AG129" s="73" t="s">
        <v>37</v>
      </c>
      <c r="AH129" s="15" t="s">
        <v>27</v>
      </c>
    </row>
    <row r="130" spans="1:34" ht="21.95" customHeight="1" x14ac:dyDescent="0.3">
      <c r="A130" s="24">
        <v>8</v>
      </c>
      <c r="B130" s="41" t="s">
        <v>190</v>
      </c>
      <c r="C130" s="59">
        <f>SUM(D130:L130)+SUM(X130:AF130)</f>
        <v>0.78</v>
      </c>
      <c r="D130" s="47">
        <f>SUM(D131:D133)</f>
        <v>0</v>
      </c>
      <c r="E130" s="47">
        <f>SUM(E131:E133)</f>
        <v>0.36</v>
      </c>
      <c r="F130" s="47">
        <f t="shared" ref="F130:AF130" si="35">SUM(F131:F133)</f>
        <v>0.42</v>
      </c>
      <c r="G130" s="47">
        <f t="shared" si="35"/>
        <v>0</v>
      </c>
      <c r="H130" s="47">
        <f t="shared" si="35"/>
        <v>0</v>
      </c>
      <c r="I130" s="47">
        <f t="shared" si="35"/>
        <v>0</v>
      </c>
      <c r="J130" s="47">
        <f t="shared" si="35"/>
        <v>0</v>
      </c>
      <c r="K130" s="47">
        <f t="shared" si="35"/>
        <v>0</v>
      </c>
      <c r="L130" s="47">
        <f t="shared" si="35"/>
        <v>0</v>
      </c>
      <c r="M130" s="47">
        <f t="shared" si="35"/>
        <v>0</v>
      </c>
      <c r="N130" s="47">
        <f t="shared" si="35"/>
        <v>0</v>
      </c>
      <c r="O130" s="47">
        <f t="shared" si="35"/>
        <v>0</v>
      </c>
      <c r="P130" s="47">
        <f t="shared" si="35"/>
        <v>0</v>
      </c>
      <c r="Q130" s="47">
        <f t="shared" si="35"/>
        <v>0</v>
      </c>
      <c r="R130" s="47">
        <f t="shared" si="35"/>
        <v>0</v>
      </c>
      <c r="S130" s="47">
        <f t="shared" si="35"/>
        <v>0</v>
      </c>
      <c r="T130" s="47">
        <f t="shared" si="35"/>
        <v>0</v>
      </c>
      <c r="U130" s="47">
        <f t="shared" si="35"/>
        <v>0</v>
      </c>
      <c r="V130" s="47">
        <f t="shared" si="35"/>
        <v>0</v>
      </c>
      <c r="W130" s="47">
        <f t="shared" si="35"/>
        <v>0</v>
      </c>
      <c r="X130" s="47">
        <f t="shared" si="35"/>
        <v>0</v>
      </c>
      <c r="Y130" s="47">
        <f t="shared" si="35"/>
        <v>0</v>
      </c>
      <c r="Z130" s="47">
        <f t="shared" si="35"/>
        <v>0</v>
      </c>
      <c r="AA130" s="47">
        <f t="shared" si="35"/>
        <v>0</v>
      </c>
      <c r="AB130" s="47">
        <f t="shared" si="35"/>
        <v>0</v>
      </c>
      <c r="AC130" s="47">
        <f t="shared" si="35"/>
        <v>0</v>
      </c>
      <c r="AD130" s="47">
        <f t="shared" si="35"/>
        <v>0</v>
      </c>
      <c r="AE130" s="47">
        <f t="shared" si="35"/>
        <v>0</v>
      </c>
      <c r="AF130" s="47">
        <f t="shared" si="35"/>
        <v>0</v>
      </c>
      <c r="AG130" s="15"/>
      <c r="AH130" s="3"/>
    </row>
    <row r="131" spans="1:34" ht="21.95" customHeight="1" x14ac:dyDescent="0.3">
      <c r="A131" s="24" t="s">
        <v>353</v>
      </c>
      <c r="B131" s="2" t="s">
        <v>168</v>
      </c>
      <c r="C131" s="22">
        <f t="shared" ref="C131:C133" si="36">SUM(D131:L131)+SUM(X131:AF131)</f>
        <v>0.42</v>
      </c>
      <c r="D131" s="38"/>
      <c r="E131" s="23"/>
      <c r="F131" s="44">
        <v>0.42</v>
      </c>
      <c r="G131" s="38"/>
      <c r="H131" s="44"/>
      <c r="I131" s="39"/>
      <c r="J131" s="19"/>
      <c r="K131" s="19"/>
      <c r="L131" s="10">
        <f t="shared" si="27"/>
        <v>0</v>
      </c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8"/>
      <c r="AE131" s="19"/>
      <c r="AF131" s="44"/>
      <c r="AG131" s="5" t="s">
        <v>52</v>
      </c>
      <c r="AH131" s="3" t="s">
        <v>28</v>
      </c>
    </row>
    <row r="132" spans="1:34" ht="21.95" customHeight="1" x14ac:dyDescent="0.3">
      <c r="A132" s="24" t="s">
        <v>354</v>
      </c>
      <c r="B132" s="14" t="s">
        <v>169</v>
      </c>
      <c r="C132" s="22">
        <f t="shared" si="36"/>
        <v>0.3</v>
      </c>
      <c r="D132" s="38"/>
      <c r="E132" s="11">
        <v>0.3</v>
      </c>
      <c r="F132" s="48"/>
      <c r="G132" s="38"/>
      <c r="H132" s="11"/>
      <c r="I132" s="39"/>
      <c r="J132" s="19"/>
      <c r="K132" s="19"/>
      <c r="L132" s="10">
        <f t="shared" si="27"/>
        <v>0</v>
      </c>
      <c r="M132" s="19"/>
      <c r="N132" s="19"/>
      <c r="O132" s="19"/>
      <c r="P132" s="19"/>
      <c r="Q132" s="19"/>
      <c r="R132" s="9"/>
      <c r="S132" s="9"/>
      <c r="T132" s="19"/>
      <c r="U132" s="19"/>
      <c r="V132" s="19"/>
      <c r="W132" s="19"/>
      <c r="X132" s="19"/>
      <c r="Y132" s="19"/>
      <c r="Z132" s="9"/>
      <c r="AA132" s="19"/>
      <c r="AB132" s="19"/>
      <c r="AC132" s="19"/>
      <c r="AD132" s="19"/>
      <c r="AE132" s="19"/>
      <c r="AF132" s="11"/>
      <c r="AG132" s="15" t="s">
        <v>56</v>
      </c>
      <c r="AH132" s="3" t="s">
        <v>28</v>
      </c>
    </row>
    <row r="133" spans="1:34" ht="21.95" customHeight="1" x14ac:dyDescent="0.3">
      <c r="A133" s="24" t="s">
        <v>355</v>
      </c>
      <c r="B133" s="12" t="s">
        <v>170</v>
      </c>
      <c r="C133" s="22">
        <f t="shared" si="36"/>
        <v>0.06</v>
      </c>
      <c r="D133" s="48"/>
      <c r="E133" s="11">
        <v>0.06</v>
      </c>
      <c r="F133" s="48"/>
      <c r="G133" s="38"/>
      <c r="H133" s="38"/>
      <c r="I133" s="39"/>
      <c r="J133" s="19"/>
      <c r="K133" s="19"/>
      <c r="L133" s="10">
        <f t="shared" si="27"/>
        <v>0</v>
      </c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1"/>
      <c r="AG133" s="15" t="s">
        <v>57</v>
      </c>
      <c r="AH133" s="13" t="s">
        <v>28</v>
      </c>
    </row>
    <row r="134" spans="1:34" ht="18.75" x14ac:dyDescent="0.25">
      <c r="A134" s="24">
        <v>9</v>
      </c>
      <c r="B134" s="41" t="s">
        <v>191</v>
      </c>
      <c r="C134" s="59">
        <f>SUM(D134:L134)+SUM(X134:AF134)</f>
        <v>2.06</v>
      </c>
      <c r="D134" s="59">
        <f>SUM(D135:D140)</f>
        <v>0.06</v>
      </c>
      <c r="E134" s="59">
        <f t="shared" ref="E134:AF134" si="37">SUM(E135:E140)</f>
        <v>0.47</v>
      </c>
      <c r="F134" s="59">
        <f t="shared" si="37"/>
        <v>0.62999999999999989</v>
      </c>
      <c r="G134" s="59">
        <f t="shared" si="37"/>
        <v>0</v>
      </c>
      <c r="H134" s="59">
        <f t="shared" si="37"/>
        <v>0.3</v>
      </c>
      <c r="I134" s="59">
        <f t="shared" si="37"/>
        <v>0</v>
      </c>
      <c r="J134" s="59">
        <f t="shared" si="37"/>
        <v>0</v>
      </c>
      <c r="K134" s="59">
        <f t="shared" si="37"/>
        <v>0</v>
      </c>
      <c r="L134" s="59">
        <f t="shared" si="37"/>
        <v>0</v>
      </c>
      <c r="M134" s="59">
        <f t="shared" si="37"/>
        <v>0</v>
      </c>
      <c r="N134" s="59">
        <f t="shared" si="37"/>
        <v>0</v>
      </c>
      <c r="O134" s="59">
        <f t="shared" si="37"/>
        <v>0</v>
      </c>
      <c r="P134" s="59">
        <f t="shared" si="37"/>
        <v>0</v>
      </c>
      <c r="Q134" s="59">
        <f t="shared" si="37"/>
        <v>0</v>
      </c>
      <c r="R134" s="59">
        <f t="shared" si="37"/>
        <v>0</v>
      </c>
      <c r="S134" s="59">
        <f t="shared" si="37"/>
        <v>0</v>
      </c>
      <c r="T134" s="59">
        <f t="shared" si="37"/>
        <v>0</v>
      </c>
      <c r="U134" s="59">
        <f t="shared" si="37"/>
        <v>0</v>
      </c>
      <c r="V134" s="59">
        <f t="shared" si="37"/>
        <v>0</v>
      </c>
      <c r="W134" s="59">
        <f t="shared" si="37"/>
        <v>0</v>
      </c>
      <c r="X134" s="59">
        <f t="shared" si="37"/>
        <v>0</v>
      </c>
      <c r="Y134" s="59">
        <f t="shared" si="37"/>
        <v>0</v>
      </c>
      <c r="Z134" s="59">
        <f t="shared" si="37"/>
        <v>0</v>
      </c>
      <c r="AA134" s="59">
        <f t="shared" si="37"/>
        <v>0</v>
      </c>
      <c r="AB134" s="59">
        <f t="shared" si="37"/>
        <v>0</v>
      </c>
      <c r="AC134" s="59">
        <f t="shared" si="37"/>
        <v>0</v>
      </c>
      <c r="AD134" s="59">
        <f t="shared" si="37"/>
        <v>0</v>
      </c>
      <c r="AE134" s="59">
        <f t="shared" si="37"/>
        <v>0</v>
      </c>
      <c r="AF134" s="59">
        <f t="shared" si="37"/>
        <v>0.6</v>
      </c>
      <c r="AG134" s="15"/>
      <c r="AH134" s="3"/>
    </row>
    <row r="135" spans="1:34" ht="21.95" customHeight="1" x14ac:dyDescent="0.3">
      <c r="A135" s="24" t="s">
        <v>356</v>
      </c>
      <c r="B135" s="2" t="s">
        <v>106</v>
      </c>
      <c r="C135" s="22">
        <f t="shared" ref="C135:C140" si="38">SUM(D135:L135)+SUM(X135:AF135)</f>
        <v>0.18</v>
      </c>
      <c r="D135" s="44"/>
      <c r="E135" s="23"/>
      <c r="F135" s="23">
        <v>0.18</v>
      </c>
      <c r="G135" s="38"/>
      <c r="H135" s="23"/>
      <c r="I135" s="39"/>
      <c r="J135" s="19"/>
      <c r="K135" s="19"/>
      <c r="L135" s="10">
        <f t="shared" si="27"/>
        <v>0</v>
      </c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7"/>
      <c r="AE135" s="19"/>
      <c r="AF135" s="23"/>
      <c r="AG135" s="15" t="s">
        <v>54</v>
      </c>
      <c r="AH135" s="3" t="s">
        <v>29</v>
      </c>
    </row>
    <row r="136" spans="1:34" ht="21.95" customHeight="1" x14ac:dyDescent="0.3">
      <c r="A136" s="24" t="s">
        <v>357</v>
      </c>
      <c r="B136" s="2" t="s">
        <v>107</v>
      </c>
      <c r="C136" s="22">
        <f t="shared" si="38"/>
        <v>0.5</v>
      </c>
      <c r="D136" s="44"/>
      <c r="E136" s="23">
        <v>0.2</v>
      </c>
      <c r="F136" s="44"/>
      <c r="G136" s="38"/>
      <c r="H136" s="23">
        <v>0.3</v>
      </c>
      <c r="I136" s="39"/>
      <c r="J136" s="19"/>
      <c r="K136" s="19"/>
      <c r="L136" s="10">
        <f t="shared" si="27"/>
        <v>0</v>
      </c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38"/>
      <c r="AG136" s="15" t="s">
        <v>57</v>
      </c>
      <c r="AH136" s="3" t="s">
        <v>29</v>
      </c>
    </row>
    <row r="137" spans="1:34" ht="21.95" customHeight="1" x14ac:dyDescent="0.3">
      <c r="A137" s="24" t="s">
        <v>358</v>
      </c>
      <c r="B137" s="14" t="s">
        <v>108</v>
      </c>
      <c r="C137" s="22">
        <f t="shared" si="38"/>
        <v>0.1</v>
      </c>
      <c r="D137" s="38"/>
      <c r="E137" s="16">
        <v>0.05</v>
      </c>
      <c r="F137" s="17">
        <v>0.05</v>
      </c>
      <c r="G137" s="38"/>
      <c r="H137" s="38"/>
      <c r="I137" s="39"/>
      <c r="J137" s="19"/>
      <c r="K137" s="19"/>
      <c r="L137" s="10">
        <f t="shared" si="27"/>
        <v>0</v>
      </c>
      <c r="M137" s="19"/>
      <c r="N137" s="19"/>
      <c r="O137" s="19"/>
      <c r="P137" s="19"/>
      <c r="Q137" s="19"/>
      <c r="R137" s="19"/>
      <c r="S137" s="19"/>
      <c r="T137" s="16"/>
      <c r="U137" s="19"/>
      <c r="V137" s="19"/>
      <c r="W137" s="19"/>
      <c r="X137" s="19"/>
      <c r="Y137" s="19"/>
      <c r="Z137" s="19"/>
      <c r="AA137" s="19"/>
      <c r="AB137" s="19"/>
      <c r="AC137" s="19"/>
      <c r="AD137" s="16"/>
      <c r="AE137" s="19"/>
      <c r="AF137" s="16"/>
      <c r="AG137" s="73" t="s">
        <v>68</v>
      </c>
      <c r="AH137" s="15" t="s">
        <v>29</v>
      </c>
    </row>
    <row r="138" spans="1:34" ht="21.95" customHeight="1" x14ac:dyDescent="0.3">
      <c r="A138" s="24" t="s">
        <v>359</v>
      </c>
      <c r="B138" s="72" t="s">
        <v>109</v>
      </c>
      <c r="C138" s="22">
        <f t="shared" si="38"/>
        <v>0.28000000000000003</v>
      </c>
      <c r="D138" s="48">
        <v>0.06</v>
      </c>
      <c r="E138" s="11">
        <v>0.12</v>
      </c>
      <c r="F138" s="11">
        <v>0.1</v>
      </c>
      <c r="G138" s="38"/>
      <c r="H138" s="11"/>
      <c r="I138" s="39"/>
      <c r="J138" s="11"/>
      <c r="K138" s="19"/>
      <c r="L138" s="10">
        <f t="shared" si="27"/>
        <v>0</v>
      </c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1"/>
      <c r="Z138" s="19"/>
      <c r="AA138" s="19"/>
      <c r="AB138" s="11"/>
      <c r="AC138" s="19"/>
      <c r="AD138" s="19"/>
      <c r="AE138" s="11"/>
      <c r="AF138" s="11"/>
      <c r="AG138" s="73" t="s">
        <v>37</v>
      </c>
      <c r="AH138" s="13" t="s">
        <v>29</v>
      </c>
    </row>
    <row r="139" spans="1:34" ht="21.95" customHeight="1" x14ac:dyDescent="0.3">
      <c r="A139" s="24" t="s">
        <v>360</v>
      </c>
      <c r="B139" s="2" t="s">
        <v>167</v>
      </c>
      <c r="C139" s="22">
        <f t="shared" si="38"/>
        <v>0.5</v>
      </c>
      <c r="D139" s="38"/>
      <c r="E139" s="23">
        <v>0.1</v>
      </c>
      <c r="F139" s="44">
        <v>0.3</v>
      </c>
      <c r="G139" s="38"/>
      <c r="H139" s="44"/>
      <c r="I139" s="39"/>
      <c r="J139" s="19"/>
      <c r="K139" s="19"/>
      <c r="L139" s="10">
        <f t="shared" si="27"/>
        <v>0</v>
      </c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8"/>
      <c r="AE139" s="19"/>
      <c r="AF139" s="44">
        <v>0.1</v>
      </c>
      <c r="AG139" s="5" t="s">
        <v>52</v>
      </c>
      <c r="AH139" s="3" t="s">
        <v>29</v>
      </c>
    </row>
    <row r="140" spans="1:34" ht="21.95" customHeight="1" x14ac:dyDescent="0.3">
      <c r="A140" s="24" t="s">
        <v>361</v>
      </c>
      <c r="B140" s="2" t="s">
        <v>141</v>
      </c>
      <c r="C140" s="22">
        <f t="shared" si="38"/>
        <v>0.5</v>
      </c>
      <c r="D140" s="38"/>
      <c r="E140" s="23"/>
      <c r="F140" s="44"/>
      <c r="G140" s="38"/>
      <c r="H140" s="44"/>
      <c r="I140" s="39"/>
      <c r="J140" s="19"/>
      <c r="K140" s="19"/>
      <c r="L140" s="10">
        <f t="shared" si="27"/>
        <v>0</v>
      </c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44">
        <v>0.5</v>
      </c>
      <c r="AG140" s="15" t="s">
        <v>49</v>
      </c>
      <c r="AH140" s="3" t="s">
        <v>29</v>
      </c>
    </row>
    <row r="141" spans="1:34" ht="21.95" customHeight="1" x14ac:dyDescent="0.25">
      <c r="A141" s="24">
        <v>10</v>
      </c>
      <c r="B141" s="40" t="s">
        <v>192</v>
      </c>
      <c r="C141" s="59">
        <f>SUM(D141:L141)+SUM(X141:AF141)</f>
        <v>0.60000000000000009</v>
      </c>
      <c r="D141" s="59">
        <f>SUM(D142:D146)</f>
        <v>0</v>
      </c>
      <c r="E141" s="59">
        <f t="shared" ref="E141:AF141" si="39">SUM(E142:E146)</f>
        <v>0.28000000000000003</v>
      </c>
      <c r="F141" s="59">
        <f t="shared" si="39"/>
        <v>0.02</v>
      </c>
      <c r="G141" s="59">
        <f t="shared" si="39"/>
        <v>0</v>
      </c>
      <c r="H141" s="59">
        <f t="shared" si="39"/>
        <v>0</v>
      </c>
      <c r="I141" s="59">
        <f t="shared" si="39"/>
        <v>0</v>
      </c>
      <c r="J141" s="59">
        <f t="shared" si="39"/>
        <v>0</v>
      </c>
      <c r="K141" s="59">
        <f t="shared" si="39"/>
        <v>0</v>
      </c>
      <c r="L141" s="59">
        <f t="shared" si="39"/>
        <v>0.18</v>
      </c>
      <c r="M141" s="59">
        <f t="shared" si="39"/>
        <v>0</v>
      </c>
      <c r="N141" s="59">
        <f t="shared" si="39"/>
        <v>0</v>
      </c>
      <c r="O141" s="59">
        <f t="shared" si="39"/>
        <v>0</v>
      </c>
      <c r="P141" s="59">
        <f t="shared" si="39"/>
        <v>0</v>
      </c>
      <c r="Q141" s="59">
        <f t="shared" si="39"/>
        <v>0</v>
      </c>
      <c r="R141" s="59">
        <f t="shared" si="39"/>
        <v>0</v>
      </c>
      <c r="S141" s="59">
        <f t="shared" si="39"/>
        <v>0</v>
      </c>
      <c r="T141" s="59">
        <f t="shared" si="39"/>
        <v>0.18</v>
      </c>
      <c r="U141" s="59">
        <f t="shared" si="39"/>
        <v>0</v>
      </c>
      <c r="V141" s="59">
        <f t="shared" si="39"/>
        <v>0</v>
      </c>
      <c r="W141" s="59">
        <f t="shared" si="39"/>
        <v>0</v>
      </c>
      <c r="X141" s="59">
        <f t="shared" si="39"/>
        <v>0</v>
      </c>
      <c r="Y141" s="59">
        <f t="shared" si="39"/>
        <v>0</v>
      </c>
      <c r="Z141" s="59">
        <f t="shared" si="39"/>
        <v>0</v>
      </c>
      <c r="AA141" s="59">
        <f t="shared" si="39"/>
        <v>0</v>
      </c>
      <c r="AB141" s="59">
        <f t="shared" si="39"/>
        <v>0</v>
      </c>
      <c r="AC141" s="59">
        <f t="shared" si="39"/>
        <v>0</v>
      </c>
      <c r="AD141" s="59">
        <f t="shared" si="39"/>
        <v>0</v>
      </c>
      <c r="AE141" s="59">
        <f t="shared" si="39"/>
        <v>0</v>
      </c>
      <c r="AF141" s="59">
        <f t="shared" si="39"/>
        <v>0.12000000000000001</v>
      </c>
      <c r="AG141" s="15"/>
      <c r="AH141" s="3"/>
    </row>
    <row r="142" spans="1:34" ht="21.95" customHeight="1" x14ac:dyDescent="0.3">
      <c r="A142" s="24" t="s">
        <v>362</v>
      </c>
      <c r="B142" s="2" t="s">
        <v>200</v>
      </c>
      <c r="C142" s="22">
        <f t="shared" ref="C142:C146" si="40">SUM(D142:L142)+SUM(X142:AF142)</f>
        <v>0.2</v>
      </c>
      <c r="D142" s="44"/>
      <c r="E142" s="11">
        <v>0.2</v>
      </c>
      <c r="F142" s="11"/>
      <c r="G142" s="10"/>
      <c r="H142" s="11"/>
      <c r="I142" s="39"/>
      <c r="J142" s="19"/>
      <c r="K142" s="19"/>
      <c r="L142" s="10">
        <f t="shared" si="27"/>
        <v>0</v>
      </c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1"/>
      <c r="AF142" s="11"/>
      <c r="AG142" s="20" t="s">
        <v>76</v>
      </c>
      <c r="AH142" s="20" t="s">
        <v>30</v>
      </c>
    </row>
    <row r="143" spans="1:34" ht="21.95" customHeight="1" x14ac:dyDescent="0.3">
      <c r="A143" s="24" t="s">
        <v>363</v>
      </c>
      <c r="B143" s="12" t="s">
        <v>163</v>
      </c>
      <c r="C143" s="22">
        <f t="shared" si="40"/>
        <v>0.02</v>
      </c>
      <c r="D143" s="48"/>
      <c r="E143" s="11"/>
      <c r="F143" s="48">
        <v>0.02</v>
      </c>
      <c r="G143" s="38"/>
      <c r="H143" s="11"/>
      <c r="I143" s="39"/>
      <c r="J143" s="19"/>
      <c r="K143" s="19"/>
      <c r="L143" s="10">
        <f t="shared" si="27"/>
        <v>0</v>
      </c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9"/>
      <c r="AE143" s="19"/>
      <c r="AF143" s="11"/>
      <c r="AG143" s="73" t="s">
        <v>85</v>
      </c>
      <c r="AH143" s="13" t="s">
        <v>30</v>
      </c>
    </row>
    <row r="144" spans="1:34" ht="21.95" customHeight="1" x14ac:dyDescent="0.3">
      <c r="A144" s="24" t="s">
        <v>364</v>
      </c>
      <c r="B144" s="12" t="s">
        <v>164</v>
      </c>
      <c r="C144" s="22">
        <f t="shared" si="40"/>
        <v>0.08</v>
      </c>
      <c r="D144" s="48"/>
      <c r="E144" s="11">
        <v>0.08</v>
      </c>
      <c r="F144" s="48"/>
      <c r="G144" s="38"/>
      <c r="H144" s="11"/>
      <c r="I144" s="39"/>
      <c r="J144" s="19"/>
      <c r="K144" s="19"/>
      <c r="L144" s="10">
        <f t="shared" si="27"/>
        <v>0</v>
      </c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9"/>
      <c r="AE144" s="19"/>
      <c r="AF144" s="11"/>
      <c r="AG144" s="73" t="s">
        <v>85</v>
      </c>
      <c r="AH144" s="13" t="s">
        <v>30</v>
      </c>
    </row>
    <row r="145" spans="1:34" ht="21.95" customHeight="1" x14ac:dyDescent="0.3">
      <c r="A145" s="24" t="s">
        <v>365</v>
      </c>
      <c r="B145" s="1" t="s">
        <v>199</v>
      </c>
      <c r="C145" s="22">
        <f t="shared" si="40"/>
        <v>0.1</v>
      </c>
      <c r="D145" s="17"/>
      <c r="E145" s="16"/>
      <c r="F145" s="17"/>
      <c r="G145" s="38"/>
      <c r="H145" s="16"/>
      <c r="I145" s="39"/>
      <c r="J145" s="19"/>
      <c r="K145" s="19"/>
      <c r="L145" s="10">
        <f t="shared" si="27"/>
        <v>0</v>
      </c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6"/>
      <c r="AE145" s="19"/>
      <c r="AF145" s="16">
        <v>0.1</v>
      </c>
      <c r="AG145" s="73" t="s">
        <v>85</v>
      </c>
      <c r="AH145" s="15" t="s">
        <v>30</v>
      </c>
    </row>
    <row r="146" spans="1:34" ht="21.95" customHeight="1" x14ac:dyDescent="0.3">
      <c r="A146" s="24" t="s">
        <v>366</v>
      </c>
      <c r="B146" s="14" t="s">
        <v>165</v>
      </c>
      <c r="C146" s="22">
        <f t="shared" si="40"/>
        <v>0.19999999999999998</v>
      </c>
      <c r="D146" s="38"/>
      <c r="E146" s="16"/>
      <c r="F146" s="17"/>
      <c r="G146" s="38"/>
      <c r="H146" s="38"/>
      <c r="I146" s="39"/>
      <c r="J146" s="19"/>
      <c r="K146" s="19"/>
      <c r="L146" s="10">
        <f t="shared" si="27"/>
        <v>0.18</v>
      </c>
      <c r="M146" s="19"/>
      <c r="N146" s="19"/>
      <c r="O146" s="19"/>
      <c r="P146" s="19"/>
      <c r="Q146" s="19"/>
      <c r="R146" s="19"/>
      <c r="S146" s="19"/>
      <c r="T146" s="16">
        <v>0.18</v>
      </c>
      <c r="U146" s="19"/>
      <c r="V146" s="19"/>
      <c r="W146" s="19"/>
      <c r="X146" s="19"/>
      <c r="Y146" s="19"/>
      <c r="Z146" s="19"/>
      <c r="AA146" s="19"/>
      <c r="AB146" s="19"/>
      <c r="AC146" s="19"/>
      <c r="AD146" s="16"/>
      <c r="AE146" s="19"/>
      <c r="AF146" s="16">
        <v>0.02</v>
      </c>
      <c r="AG146" s="73" t="s">
        <v>68</v>
      </c>
      <c r="AH146" s="15" t="s">
        <v>30</v>
      </c>
    </row>
    <row r="147" spans="1:34" ht="37.5" x14ac:dyDescent="0.25">
      <c r="A147" s="24">
        <v>11</v>
      </c>
      <c r="B147" s="41" t="s">
        <v>193</v>
      </c>
      <c r="C147" s="59">
        <f>SUM(D147:L147)+SUM(X147:AF147)</f>
        <v>14.9</v>
      </c>
      <c r="D147" s="59">
        <f>SUM(D148:D150)</f>
        <v>0</v>
      </c>
      <c r="E147" s="59">
        <f t="shared" ref="E147:AF147" si="41">SUM(E148:E150)</f>
        <v>0</v>
      </c>
      <c r="F147" s="59">
        <f t="shared" si="41"/>
        <v>0</v>
      </c>
      <c r="G147" s="59">
        <f t="shared" si="41"/>
        <v>0</v>
      </c>
      <c r="H147" s="59">
        <f t="shared" si="41"/>
        <v>14.9</v>
      </c>
      <c r="I147" s="59">
        <f t="shared" si="41"/>
        <v>0</v>
      </c>
      <c r="J147" s="59">
        <f t="shared" si="41"/>
        <v>0</v>
      </c>
      <c r="K147" s="59">
        <f t="shared" si="41"/>
        <v>0</v>
      </c>
      <c r="L147" s="59">
        <f t="shared" si="41"/>
        <v>0</v>
      </c>
      <c r="M147" s="59">
        <f t="shared" si="41"/>
        <v>0</v>
      </c>
      <c r="N147" s="59">
        <f t="shared" si="41"/>
        <v>0</v>
      </c>
      <c r="O147" s="59">
        <f t="shared" si="41"/>
        <v>0</v>
      </c>
      <c r="P147" s="59">
        <f t="shared" si="41"/>
        <v>0</v>
      </c>
      <c r="Q147" s="59">
        <f t="shared" si="41"/>
        <v>0</v>
      </c>
      <c r="R147" s="59">
        <f t="shared" si="41"/>
        <v>0</v>
      </c>
      <c r="S147" s="59">
        <f t="shared" si="41"/>
        <v>0</v>
      </c>
      <c r="T147" s="59">
        <f t="shared" si="41"/>
        <v>0</v>
      </c>
      <c r="U147" s="59">
        <f t="shared" si="41"/>
        <v>0</v>
      </c>
      <c r="V147" s="59">
        <f t="shared" si="41"/>
        <v>0</v>
      </c>
      <c r="W147" s="59">
        <f t="shared" si="41"/>
        <v>0</v>
      </c>
      <c r="X147" s="59">
        <f t="shared" si="41"/>
        <v>0</v>
      </c>
      <c r="Y147" s="59">
        <f t="shared" si="41"/>
        <v>0</v>
      </c>
      <c r="Z147" s="59">
        <f t="shared" si="41"/>
        <v>0</v>
      </c>
      <c r="AA147" s="59">
        <f t="shared" si="41"/>
        <v>0</v>
      </c>
      <c r="AB147" s="59">
        <f t="shared" si="41"/>
        <v>0</v>
      </c>
      <c r="AC147" s="59">
        <f t="shared" si="41"/>
        <v>0</v>
      </c>
      <c r="AD147" s="59">
        <f t="shared" si="41"/>
        <v>0</v>
      </c>
      <c r="AE147" s="59">
        <f t="shared" si="41"/>
        <v>0</v>
      </c>
      <c r="AF147" s="59">
        <f t="shared" si="41"/>
        <v>0</v>
      </c>
      <c r="AG147" s="15"/>
      <c r="AH147" s="3"/>
    </row>
    <row r="148" spans="1:34" ht="21.95" customHeight="1" x14ac:dyDescent="0.3">
      <c r="A148" s="24" t="s">
        <v>367</v>
      </c>
      <c r="B148" s="14" t="s">
        <v>119</v>
      </c>
      <c r="C148" s="22">
        <f t="shared" ref="C148:C150" si="42">SUM(D148:L148)+SUM(X148:AF148)</f>
        <v>1.5</v>
      </c>
      <c r="D148" s="38"/>
      <c r="E148" s="16"/>
      <c r="F148" s="17"/>
      <c r="G148" s="38"/>
      <c r="H148" s="16">
        <v>1.5</v>
      </c>
      <c r="I148" s="39"/>
      <c r="J148" s="19"/>
      <c r="K148" s="19"/>
      <c r="L148" s="10">
        <f t="shared" si="27"/>
        <v>0</v>
      </c>
      <c r="M148" s="19"/>
      <c r="N148" s="19"/>
      <c r="O148" s="19"/>
      <c r="P148" s="19"/>
      <c r="Q148" s="19"/>
      <c r="R148" s="16"/>
      <c r="S148" s="16"/>
      <c r="T148" s="19"/>
      <c r="U148" s="19"/>
      <c r="V148" s="19"/>
      <c r="W148" s="19"/>
      <c r="X148" s="19"/>
      <c r="Y148" s="19"/>
      <c r="Z148" s="16"/>
      <c r="AA148" s="19"/>
      <c r="AB148" s="19"/>
      <c r="AC148" s="19"/>
      <c r="AD148" s="19"/>
      <c r="AE148" s="19"/>
      <c r="AF148" s="16"/>
      <c r="AG148" s="15" t="s">
        <v>56</v>
      </c>
      <c r="AH148" s="15" t="s">
        <v>31</v>
      </c>
    </row>
    <row r="149" spans="1:34" ht="21.95" customHeight="1" x14ac:dyDescent="0.3">
      <c r="A149" s="24" t="s">
        <v>368</v>
      </c>
      <c r="B149" s="14" t="s">
        <v>120</v>
      </c>
      <c r="C149" s="22">
        <f t="shared" si="42"/>
        <v>3.4</v>
      </c>
      <c r="D149" s="17"/>
      <c r="E149" s="16"/>
      <c r="F149" s="17"/>
      <c r="G149" s="38"/>
      <c r="H149" s="16">
        <v>3.4</v>
      </c>
      <c r="I149" s="39"/>
      <c r="J149" s="19"/>
      <c r="K149" s="19"/>
      <c r="L149" s="10">
        <f t="shared" si="27"/>
        <v>0</v>
      </c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6"/>
      <c r="AE149" s="19"/>
      <c r="AF149" s="16"/>
      <c r="AG149" s="73" t="s">
        <v>85</v>
      </c>
      <c r="AH149" s="15" t="s">
        <v>31</v>
      </c>
    </row>
    <row r="150" spans="1:34" ht="21.95" customHeight="1" x14ac:dyDescent="0.3">
      <c r="A150" s="24" t="s">
        <v>369</v>
      </c>
      <c r="B150" s="81" t="s">
        <v>121</v>
      </c>
      <c r="C150" s="22">
        <f t="shared" si="42"/>
        <v>10</v>
      </c>
      <c r="D150" s="17"/>
      <c r="E150" s="16"/>
      <c r="F150" s="17"/>
      <c r="G150" s="38"/>
      <c r="H150" s="16">
        <v>10</v>
      </c>
      <c r="I150" s="39"/>
      <c r="J150" s="16"/>
      <c r="K150" s="19"/>
      <c r="L150" s="10">
        <f t="shared" si="27"/>
        <v>0</v>
      </c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6"/>
      <c r="Z150" s="19"/>
      <c r="AA150" s="19"/>
      <c r="AB150" s="16"/>
      <c r="AC150" s="19"/>
      <c r="AD150" s="19"/>
      <c r="AE150" s="16"/>
      <c r="AF150" s="16"/>
      <c r="AG150" s="73" t="s">
        <v>37</v>
      </c>
      <c r="AH150" s="15" t="s">
        <v>31</v>
      </c>
    </row>
    <row r="151" spans="1:34" ht="18.75" x14ac:dyDescent="0.25">
      <c r="A151" s="24">
        <v>12</v>
      </c>
      <c r="B151" s="41" t="s">
        <v>195</v>
      </c>
      <c r="C151" s="59">
        <f>SUM(D151:L151)+SUM(X151:AF151)</f>
        <v>2.58</v>
      </c>
      <c r="D151" s="59">
        <f>SUM(D152:D162)</f>
        <v>0.6</v>
      </c>
      <c r="E151" s="59">
        <f t="shared" ref="E151:AF151" si="43">SUM(E152:E162)</f>
        <v>1.78</v>
      </c>
      <c r="F151" s="59">
        <f t="shared" si="43"/>
        <v>0</v>
      </c>
      <c r="G151" s="59">
        <f t="shared" si="43"/>
        <v>0</v>
      </c>
      <c r="H151" s="59">
        <f t="shared" si="43"/>
        <v>0.1</v>
      </c>
      <c r="I151" s="59">
        <f t="shared" si="43"/>
        <v>0</v>
      </c>
      <c r="J151" s="59">
        <f t="shared" si="43"/>
        <v>0</v>
      </c>
      <c r="K151" s="59">
        <f t="shared" si="43"/>
        <v>0</v>
      </c>
      <c r="L151" s="59">
        <f t="shared" si="43"/>
        <v>0.1</v>
      </c>
      <c r="M151" s="59">
        <f t="shared" si="43"/>
        <v>0</v>
      </c>
      <c r="N151" s="59">
        <f t="shared" si="43"/>
        <v>0</v>
      </c>
      <c r="O151" s="59">
        <f t="shared" si="43"/>
        <v>0</v>
      </c>
      <c r="P151" s="59">
        <f t="shared" si="43"/>
        <v>0</v>
      </c>
      <c r="Q151" s="59">
        <f t="shared" si="43"/>
        <v>0</v>
      </c>
      <c r="R151" s="59">
        <f t="shared" si="43"/>
        <v>0</v>
      </c>
      <c r="S151" s="59">
        <f t="shared" si="43"/>
        <v>0.1</v>
      </c>
      <c r="T151" s="59">
        <f t="shared" si="43"/>
        <v>0</v>
      </c>
      <c r="U151" s="59">
        <f t="shared" si="43"/>
        <v>0</v>
      </c>
      <c r="V151" s="59">
        <f t="shared" si="43"/>
        <v>0</v>
      </c>
      <c r="W151" s="59">
        <f t="shared" si="43"/>
        <v>0</v>
      </c>
      <c r="X151" s="59">
        <f t="shared" si="43"/>
        <v>0</v>
      </c>
      <c r="Y151" s="59">
        <f t="shared" si="43"/>
        <v>0</v>
      </c>
      <c r="Z151" s="59">
        <f t="shared" si="43"/>
        <v>0</v>
      </c>
      <c r="AA151" s="59">
        <f t="shared" si="43"/>
        <v>0</v>
      </c>
      <c r="AB151" s="59">
        <f t="shared" si="43"/>
        <v>0</v>
      </c>
      <c r="AC151" s="59">
        <f t="shared" si="43"/>
        <v>0</v>
      </c>
      <c r="AD151" s="59">
        <f t="shared" si="43"/>
        <v>0</v>
      </c>
      <c r="AE151" s="59">
        <f t="shared" si="43"/>
        <v>0</v>
      </c>
      <c r="AF151" s="59">
        <f t="shared" si="43"/>
        <v>0</v>
      </c>
      <c r="AG151" s="15"/>
      <c r="AH151" s="3"/>
    </row>
    <row r="152" spans="1:34" ht="21.95" customHeight="1" x14ac:dyDescent="0.3">
      <c r="A152" s="24" t="s">
        <v>370</v>
      </c>
      <c r="B152" s="2" t="s">
        <v>93</v>
      </c>
      <c r="C152" s="22">
        <f t="shared" ref="C152:C162" si="44">SUM(D152:L152)+SUM(X152:AF152)</f>
        <v>0.5</v>
      </c>
      <c r="D152" s="44">
        <v>0.5</v>
      </c>
      <c r="E152" s="23"/>
      <c r="F152" s="23"/>
      <c r="G152" s="38"/>
      <c r="H152" s="23"/>
      <c r="I152" s="39"/>
      <c r="J152" s="19"/>
      <c r="K152" s="19"/>
      <c r="L152" s="10">
        <f t="shared" si="27"/>
        <v>0</v>
      </c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7"/>
      <c r="AE152" s="19"/>
      <c r="AF152" s="23"/>
      <c r="AG152" s="15" t="s">
        <v>54</v>
      </c>
      <c r="AH152" s="3" t="s">
        <v>33</v>
      </c>
    </row>
    <row r="153" spans="1:34" ht="21.95" customHeight="1" x14ac:dyDescent="0.3">
      <c r="A153" s="24" t="s">
        <v>371</v>
      </c>
      <c r="B153" s="2" t="s">
        <v>94</v>
      </c>
      <c r="C153" s="22">
        <f t="shared" si="44"/>
        <v>0.1</v>
      </c>
      <c r="D153" s="38"/>
      <c r="E153" s="23">
        <v>0.1</v>
      </c>
      <c r="F153" s="44"/>
      <c r="G153" s="38"/>
      <c r="H153" s="44"/>
      <c r="I153" s="39"/>
      <c r="J153" s="19"/>
      <c r="K153" s="19"/>
      <c r="L153" s="10">
        <f t="shared" ref="L153:L167" si="45">SUM(M153:W153)</f>
        <v>0</v>
      </c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44"/>
      <c r="AG153" s="15" t="s">
        <v>43</v>
      </c>
      <c r="AH153" s="3" t="s">
        <v>33</v>
      </c>
    </row>
    <row r="154" spans="1:34" ht="21.95" customHeight="1" x14ac:dyDescent="0.3">
      <c r="A154" s="24" t="s">
        <v>372</v>
      </c>
      <c r="B154" s="14" t="s">
        <v>94</v>
      </c>
      <c r="C154" s="22">
        <f t="shared" si="44"/>
        <v>0.5</v>
      </c>
      <c r="D154" s="38"/>
      <c r="E154" s="22">
        <v>0.5</v>
      </c>
      <c r="F154" s="10"/>
      <c r="G154" s="10"/>
      <c r="H154" s="10"/>
      <c r="I154" s="39"/>
      <c r="J154" s="19"/>
      <c r="K154" s="19"/>
      <c r="L154" s="10">
        <f t="shared" si="45"/>
        <v>0</v>
      </c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6"/>
      <c r="AE154" s="19"/>
      <c r="AF154" s="38"/>
      <c r="AG154" s="15" t="s">
        <v>77</v>
      </c>
      <c r="AH154" s="15" t="s">
        <v>33</v>
      </c>
    </row>
    <row r="155" spans="1:34" ht="18.75" x14ac:dyDescent="0.3">
      <c r="A155" s="24" t="s">
        <v>373</v>
      </c>
      <c r="B155" s="1" t="s">
        <v>95</v>
      </c>
      <c r="C155" s="22">
        <f t="shared" si="44"/>
        <v>0.1</v>
      </c>
      <c r="D155" s="38"/>
      <c r="E155" s="11"/>
      <c r="F155" s="48"/>
      <c r="G155" s="38"/>
      <c r="H155" s="11"/>
      <c r="I155" s="39"/>
      <c r="J155" s="19"/>
      <c r="K155" s="19"/>
      <c r="L155" s="10">
        <f t="shared" si="45"/>
        <v>0.1</v>
      </c>
      <c r="M155" s="19"/>
      <c r="N155" s="19"/>
      <c r="O155" s="19"/>
      <c r="P155" s="19"/>
      <c r="Q155" s="19"/>
      <c r="R155" s="9"/>
      <c r="S155" s="9">
        <v>0.1</v>
      </c>
      <c r="T155" s="19"/>
      <c r="U155" s="19"/>
      <c r="V155" s="19"/>
      <c r="W155" s="19"/>
      <c r="X155" s="19"/>
      <c r="Y155" s="19"/>
      <c r="Z155" s="9"/>
      <c r="AA155" s="19"/>
      <c r="AB155" s="19"/>
      <c r="AC155" s="19"/>
      <c r="AD155" s="19"/>
      <c r="AE155" s="19"/>
      <c r="AF155" s="11"/>
      <c r="AG155" s="15" t="s">
        <v>56</v>
      </c>
      <c r="AH155" s="3" t="s">
        <v>33</v>
      </c>
    </row>
    <row r="156" spans="1:34" ht="37.5" x14ac:dyDescent="0.3">
      <c r="A156" s="24" t="s">
        <v>374</v>
      </c>
      <c r="B156" s="1" t="s">
        <v>96</v>
      </c>
      <c r="C156" s="22">
        <f t="shared" si="44"/>
        <v>0.08</v>
      </c>
      <c r="D156" s="17"/>
      <c r="E156" s="16">
        <v>0.08</v>
      </c>
      <c r="F156" s="17"/>
      <c r="G156" s="38"/>
      <c r="H156" s="16"/>
      <c r="I156" s="39"/>
      <c r="J156" s="19"/>
      <c r="K156" s="19"/>
      <c r="L156" s="10">
        <f t="shared" si="45"/>
        <v>0</v>
      </c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38"/>
      <c r="AG156" s="15" t="s">
        <v>57</v>
      </c>
      <c r="AH156" s="15" t="s">
        <v>33</v>
      </c>
    </row>
    <row r="157" spans="1:34" ht="21.95" customHeight="1" x14ac:dyDescent="0.3">
      <c r="A157" s="24" t="s">
        <v>375</v>
      </c>
      <c r="B157" s="1" t="s">
        <v>97</v>
      </c>
      <c r="C157" s="22">
        <f t="shared" si="44"/>
        <v>0.15000000000000002</v>
      </c>
      <c r="D157" s="17">
        <v>0.1</v>
      </c>
      <c r="E157" s="16">
        <v>0.05</v>
      </c>
      <c r="F157" s="17"/>
      <c r="G157" s="38"/>
      <c r="H157" s="16"/>
      <c r="I157" s="39"/>
      <c r="J157" s="19"/>
      <c r="K157" s="19"/>
      <c r="L157" s="10">
        <f t="shared" si="45"/>
        <v>0</v>
      </c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38"/>
      <c r="AG157" s="15" t="s">
        <v>57</v>
      </c>
      <c r="AH157" s="15" t="s">
        <v>33</v>
      </c>
    </row>
    <row r="158" spans="1:34" ht="21.95" customHeight="1" x14ac:dyDescent="0.3">
      <c r="A158" s="24" t="s">
        <v>376</v>
      </c>
      <c r="B158" s="1" t="s">
        <v>98</v>
      </c>
      <c r="C158" s="22">
        <f t="shared" si="44"/>
        <v>0.1</v>
      </c>
      <c r="D158" s="17"/>
      <c r="E158" s="16">
        <v>0.1</v>
      </c>
      <c r="F158" s="17"/>
      <c r="G158" s="38"/>
      <c r="H158" s="38"/>
      <c r="I158" s="39"/>
      <c r="J158" s="19"/>
      <c r="K158" s="19"/>
      <c r="L158" s="10">
        <f t="shared" si="45"/>
        <v>0</v>
      </c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38"/>
      <c r="AG158" s="15" t="s">
        <v>84</v>
      </c>
      <c r="AH158" s="15" t="s">
        <v>33</v>
      </c>
    </row>
    <row r="159" spans="1:34" ht="21.95" customHeight="1" x14ac:dyDescent="0.3">
      <c r="A159" s="24" t="s">
        <v>377</v>
      </c>
      <c r="B159" s="14" t="s">
        <v>99</v>
      </c>
      <c r="C159" s="22">
        <f t="shared" si="44"/>
        <v>0.2</v>
      </c>
      <c r="D159" s="17"/>
      <c r="E159" s="16">
        <v>0.2</v>
      </c>
      <c r="F159" s="17"/>
      <c r="G159" s="38"/>
      <c r="H159" s="16"/>
      <c r="I159" s="39"/>
      <c r="J159" s="19"/>
      <c r="K159" s="19"/>
      <c r="L159" s="10">
        <f t="shared" si="45"/>
        <v>0</v>
      </c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6"/>
      <c r="AE159" s="19"/>
      <c r="AF159" s="16"/>
      <c r="AG159" s="73" t="s">
        <v>85</v>
      </c>
      <c r="AH159" s="15" t="s">
        <v>33</v>
      </c>
    </row>
    <row r="160" spans="1:34" ht="21.95" customHeight="1" x14ac:dyDescent="0.3">
      <c r="A160" s="24" t="s">
        <v>378</v>
      </c>
      <c r="B160" s="2" t="s">
        <v>113</v>
      </c>
      <c r="C160" s="22">
        <f t="shared" si="44"/>
        <v>0.25</v>
      </c>
      <c r="D160" s="38"/>
      <c r="E160" s="23">
        <v>0.25</v>
      </c>
      <c r="F160" s="44"/>
      <c r="G160" s="38"/>
      <c r="H160" s="44"/>
      <c r="I160" s="39"/>
      <c r="J160" s="19"/>
      <c r="K160" s="19"/>
      <c r="L160" s="10">
        <f t="shared" si="45"/>
        <v>0</v>
      </c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8"/>
      <c r="AE160" s="19"/>
      <c r="AF160" s="44"/>
      <c r="AG160" s="3" t="s">
        <v>51</v>
      </c>
      <c r="AH160" s="3" t="s">
        <v>33</v>
      </c>
    </row>
    <row r="161" spans="1:34" ht="21.95" customHeight="1" x14ac:dyDescent="0.3">
      <c r="A161" s="24" t="s">
        <v>379</v>
      </c>
      <c r="B161" s="2" t="s">
        <v>114</v>
      </c>
      <c r="C161" s="22">
        <f t="shared" si="44"/>
        <v>0.5</v>
      </c>
      <c r="D161" s="38"/>
      <c r="E161" s="23">
        <v>0.5</v>
      </c>
      <c r="F161" s="44"/>
      <c r="G161" s="38"/>
      <c r="H161" s="44"/>
      <c r="I161" s="39"/>
      <c r="J161" s="19"/>
      <c r="K161" s="19"/>
      <c r="L161" s="10">
        <f t="shared" si="45"/>
        <v>0</v>
      </c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8"/>
      <c r="AE161" s="19"/>
      <c r="AF161" s="44"/>
      <c r="AG161" s="3" t="s">
        <v>51</v>
      </c>
      <c r="AH161" s="3" t="s">
        <v>33</v>
      </c>
    </row>
    <row r="162" spans="1:34" ht="21.95" customHeight="1" x14ac:dyDescent="0.3">
      <c r="A162" s="24" t="s">
        <v>380</v>
      </c>
      <c r="B162" s="2" t="s">
        <v>115</v>
      </c>
      <c r="C162" s="22">
        <f t="shared" si="44"/>
        <v>0.1</v>
      </c>
      <c r="D162" s="38"/>
      <c r="E162" s="23"/>
      <c r="F162" s="38"/>
      <c r="G162" s="38"/>
      <c r="H162" s="44">
        <v>0.1</v>
      </c>
      <c r="I162" s="8"/>
      <c r="J162" s="19"/>
      <c r="K162" s="19"/>
      <c r="L162" s="10">
        <f t="shared" si="45"/>
        <v>0</v>
      </c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38"/>
      <c r="AG162" s="20" t="s">
        <v>39</v>
      </c>
      <c r="AH162" s="3" t="s">
        <v>33</v>
      </c>
    </row>
    <row r="163" spans="1:34" ht="18.75" x14ac:dyDescent="0.25">
      <c r="A163" s="24">
        <v>13</v>
      </c>
      <c r="B163" s="41" t="s">
        <v>196</v>
      </c>
      <c r="C163" s="59">
        <f>SUM(D163:L163)+SUM(X163:AF163)</f>
        <v>0.76</v>
      </c>
      <c r="D163" s="59">
        <f>SUM(D164:D167)</f>
        <v>0</v>
      </c>
      <c r="E163" s="59">
        <f t="shared" ref="E163:AF163" si="46">SUM(E164:E167)</f>
        <v>0.51</v>
      </c>
      <c r="F163" s="59">
        <f t="shared" si="46"/>
        <v>0</v>
      </c>
      <c r="G163" s="59">
        <f t="shared" si="46"/>
        <v>0</v>
      </c>
      <c r="H163" s="59">
        <f t="shared" si="46"/>
        <v>0</v>
      </c>
      <c r="I163" s="59">
        <f t="shared" si="46"/>
        <v>0</v>
      </c>
      <c r="J163" s="59">
        <f t="shared" si="46"/>
        <v>0</v>
      </c>
      <c r="K163" s="59">
        <f t="shared" si="46"/>
        <v>0</v>
      </c>
      <c r="L163" s="59">
        <f t="shared" si="46"/>
        <v>0.12</v>
      </c>
      <c r="M163" s="59">
        <f t="shared" si="46"/>
        <v>0</v>
      </c>
      <c r="N163" s="59">
        <f t="shared" si="46"/>
        <v>0</v>
      </c>
      <c r="O163" s="59">
        <f t="shared" si="46"/>
        <v>0</v>
      </c>
      <c r="P163" s="59">
        <f t="shared" si="46"/>
        <v>0</v>
      </c>
      <c r="Q163" s="59">
        <f t="shared" si="46"/>
        <v>0</v>
      </c>
      <c r="R163" s="59">
        <f t="shared" si="46"/>
        <v>0</v>
      </c>
      <c r="S163" s="59">
        <f t="shared" si="46"/>
        <v>0.12</v>
      </c>
      <c r="T163" s="59">
        <f t="shared" si="46"/>
        <v>0</v>
      </c>
      <c r="U163" s="59">
        <f t="shared" si="46"/>
        <v>0</v>
      </c>
      <c r="V163" s="59">
        <f t="shared" si="46"/>
        <v>0</v>
      </c>
      <c r="W163" s="59">
        <f t="shared" si="46"/>
        <v>0</v>
      </c>
      <c r="X163" s="59">
        <f t="shared" si="46"/>
        <v>0</v>
      </c>
      <c r="Y163" s="59">
        <f t="shared" si="46"/>
        <v>0</v>
      </c>
      <c r="Z163" s="59">
        <f t="shared" si="46"/>
        <v>0.13</v>
      </c>
      <c r="AA163" s="59">
        <f t="shared" si="46"/>
        <v>0</v>
      </c>
      <c r="AB163" s="59">
        <f t="shared" si="46"/>
        <v>0</v>
      </c>
      <c r="AC163" s="59">
        <f t="shared" si="46"/>
        <v>0</v>
      </c>
      <c r="AD163" s="59">
        <f t="shared" si="46"/>
        <v>0</v>
      </c>
      <c r="AE163" s="59">
        <f t="shared" si="46"/>
        <v>0</v>
      </c>
      <c r="AF163" s="59">
        <f t="shared" si="46"/>
        <v>0</v>
      </c>
      <c r="AG163" s="15"/>
      <c r="AH163" s="3"/>
    </row>
    <row r="164" spans="1:34" ht="21.95" customHeight="1" x14ac:dyDescent="0.3">
      <c r="A164" s="24" t="s">
        <v>381</v>
      </c>
      <c r="B164" s="14" t="s">
        <v>152</v>
      </c>
      <c r="C164" s="22">
        <f t="shared" ref="C164:C167" si="47">SUM(D164:L164)+SUM(X164:AF164)</f>
        <v>0.25</v>
      </c>
      <c r="D164" s="38"/>
      <c r="E164" s="16"/>
      <c r="F164" s="17"/>
      <c r="G164" s="38"/>
      <c r="H164" s="16"/>
      <c r="I164" s="39"/>
      <c r="J164" s="19"/>
      <c r="K164" s="19"/>
      <c r="L164" s="10">
        <f t="shared" si="45"/>
        <v>0.12</v>
      </c>
      <c r="M164" s="19"/>
      <c r="N164" s="19"/>
      <c r="O164" s="19"/>
      <c r="P164" s="19"/>
      <c r="Q164" s="19"/>
      <c r="R164" s="16"/>
      <c r="S164" s="16">
        <v>0.12</v>
      </c>
      <c r="T164" s="19"/>
      <c r="U164" s="19"/>
      <c r="V164" s="19"/>
      <c r="W164" s="19"/>
      <c r="X164" s="19"/>
      <c r="Y164" s="19"/>
      <c r="Z164" s="16">
        <v>0.13</v>
      </c>
      <c r="AA164" s="19"/>
      <c r="AB164" s="19"/>
      <c r="AC164" s="19"/>
      <c r="AD164" s="19"/>
      <c r="AE164" s="19"/>
      <c r="AF164" s="16"/>
      <c r="AG164" s="15" t="s">
        <v>56</v>
      </c>
      <c r="AH164" s="15" t="s">
        <v>34</v>
      </c>
    </row>
    <row r="165" spans="1:34" ht="21.95" customHeight="1" x14ac:dyDescent="0.3">
      <c r="A165" s="24" t="s">
        <v>382</v>
      </c>
      <c r="B165" s="1" t="s">
        <v>218</v>
      </c>
      <c r="C165" s="22">
        <f t="shared" si="47"/>
        <v>0.04</v>
      </c>
      <c r="D165" s="17"/>
      <c r="E165" s="16">
        <v>0.04</v>
      </c>
      <c r="F165" s="17"/>
      <c r="G165" s="38"/>
      <c r="H165" s="16"/>
      <c r="I165" s="39"/>
      <c r="J165" s="19"/>
      <c r="K165" s="19"/>
      <c r="L165" s="10">
        <f t="shared" si="45"/>
        <v>0</v>
      </c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6"/>
      <c r="AE165" s="19"/>
      <c r="AF165" s="16"/>
      <c r="AG165" s="73" t="s">
        <v>85</v>
      </c>
      <c r="AH165" s="15" t="s">
        <v>34</v>
      </c>
    </row>
    <row r="166" spans="1:34" ht="21.95" customHeight="1" x14ac:dyDescent="0.3">
      <c r="A166" s="24" t="s">
        <v>383</v>
      </c>
      <c r="B166" s="14" t="s">
        <v>153</v>
      </c>
      <c r="C166" s="22">
        <f t="shared" si="47"/>
        <v>0.1</v>
      </c>
      <c r="D166" s="17"/>
      <c r="E166" s="16">
        <v>0.1</v>
      </c>
      <c r="F166" s="17"/>
      <c r="G166" s="38"/>
      <c r="H166" s="16"/>
      <c r="I166" s="39"/>
      <c r="J166" s="19"/>
      <c r="K166" s="19"/>
      <c r="L166" s="10">
        <f t="shared" si="45"/>
        <v>0</v>
      </c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6"/>
      <c r="AE166" s="19"/>
      <c r="AF166" s="16"/>
      <c r="AG166" s="73" t="s">
        <v>85</v>
      </c>
      <c r="AH166" s="15" t="s">
        <v>34</v>
      </c>
    </row>
    <row r="167" spans="1:34" ht="21.95" customHeight="1" x14ac:dyDescent="0.3">
      <c r="A167" s="52" t="s">
        <v>384</v>
      </c>
      <c r="B167" s="92" t="s">
        <v>154</v>
      </c>
      <c r="C167" s="56">
        <f t="shared" si="47"/>
        <v>0.37</v>
      </c>
      <c r="D167" s="93"/>
      <c r="E167" s="94">
        <v>0.37</v>
      </c>
      <c r="F167" s="93"/>
      <c r="G167" s="53"/>
      <c r="H167" s="94"/>
      <c r="I167" s="54"/>
      <c r="J167" s="55"/>
      <c r="K167" s="55"/>
      <c r="L167" s="65">
        <f t="shared" si="45"/>
        <v>0</v>
      </c>
      <c r="M167" s="55"/>
      <c r="N167" s="55"/>
      <c r="O167" s="55"/>
      <c r="P167" s="55"/>
      <c r="Q167" s="55"/>
      <c r="R167" s="55"/>
      <c r="S167" s="95"/>
      <c r="T167" s="55"/>
      <c r="U167" s="55"/>
      <c r="V167" s="55"/>
      <c r="W167" s="55"/>
      <c r="X167" s="55"/>
      <c r="Y167" s="55"/>
      <c r="Z167" s="55"/>
      <c r="AA167" s="55"/>
      <c r="AB167" s="55"/>
      <c r="AC167" s="95"/>
      <c r="AD167" s="95"/>
      <c r="AE167" s="55"/>
      <c r="AF167" s="94"/>
      <c r="AG167" s="96" t="s">
        <v>47</v>
      </c>
      <c r="AH167" s="13" t="s">
        <v>34</v>
      </c>
    </row>
    <row r="168" spans="1:34" ht="78" x14ac:dyDescent="0.3">
      <c r="A168" s="40" t="s">
        <v>385</v>
      </c>
      <c r="B168" s="40" t="s">
        <v>197</v>
      </c>
      <c r="C168" s="40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3"/>
    </row>
    <row r="169" spans="1:34" ht="18.75" x14ac:dyDescent="0.25">
      <c r="A169" s="66">
        <v>1</v>
      </c>
      <c r="B169" s="67" t="s">
        <v>38</v>
      </c>
      <c r="C169" s="68">
        <f>SUM(D169:L169)+SUM(X169:AF169)</f>
        <v>890</v>
      </c>
      <c r="D169" s="68">
        <f>SUM(D170:D171)</f>
        <v>0</v>
      </c>
      <c r="E169" s="68">
        <f t="shared" ref="E169:AF169" si="48">SUM(E170:E171)</f>
        <v>0</v>
      </c>
      <c r="F169" s="68">
        <f t="shared" si="48"/>
        <v>0</v>
      </c>
      <c r="G169" s="68">
        <f t="shared" si="48"/>
        <v>0</v>
      </c>
      <c r="H169" s="68">
        <f t="shared" si="48"/>
        <v>890</v>
      </c>
      <c r="I169" s="68">
        <f t="shared" si="48"/>
        <v>0</v>
      </c>
      <c r="J169" s="68">
        <f t="shared" si="48"/>
        <v>0</v>
      </c>
      <c r="K169" s="68">
        <f t="shared" si="48"/>
        <v>0</v>
      </c>
      <c r="L169" s="68">
        <f t="shared" si="48"/>
        <v>0</v>
      </c>
      <c r="M169" s="68">
        <f t="shared" si="48"/>
        <v>0</v>
      </c>
      <c r="N169" s="68">
        <f t="shared" si="48"/>
        <v>0</v>
      </c>
      <c r="O169" s="68">
        <f t="shared" si="48"/>
        <v>0</v>
      </c>
      <c r="P169" s="68">
        <f t="shared" si="48"/>
        <v>0</v>
      </c>
      <c r="Q169" s="68">
        <f t="shared" si="48"/>
        <v>0</v>
      </c>
      <c r="R169" s="68">
        <f t="shared" si="48"/>
        <v>0</v>
      </c>
      <c r="S169" s="68">
        <f t="shared" si="48"/>
        <v>0</v>
      </c>
      <c r="T169" s="68">
        <f t="shared" si="48"/>
        <v>0</v>
      </c>
      <c r="U169" s="68">
        <f t="shared" si="48"/>
        <v>0</v>
      </c>
      <c r="V169" s="68">
        <f t="shared" si="48"/>
        <v>0</v>
      </c>
      <c r="W169" s="68">
        <f t="shared" si="48"/>
        <v>0</v>
      </c>
      <c r="X169" s="68">
        <f t="shared" si="48"/>
        <v>0</v>
      </c>
      <c r="Y169" s="68">
        <f t="shared" si="48"/>
        <v>0</v>
      </c>
      <c r="Z169" s="68">
        <f t="shared" si="48"/>
        <v>0</v>
      </c>
      <c r="AA169" s="68">
        <f t="shared" si="48"/>
        <v>0</v>
      </c>
      <c r="AB169" s="68">
        <f t="shared" si="48"/>
        <v>0</v>
      </c>
      <c r="AC169" s="68">
        <f t="shared" si="48"/>
        <v>0</v>
      </c>
      <c r="AD169" s="68">
        <f t="shared" si="48"/>
        <v>0</v>
      </c>
      <c r="AE169" s="68">
        <f t="shared" si="48"/>
        <v>0</v>
      </c>
      <c r="AF169" s="68">
        <f t="shared" si="48"/>
        <v>0</v>
      </c>
      <c r="AG169" s="35"/>
      <c r="AH169" s="3"/>
    </row>
    <row r="170" spans="1:34" ht="21.95" customHeight="1" x14ac:dyDescent="0.3">
      <c r="A170" s="24" t="s">
        <v>235</v>
      </c>
      <c r="B170" s="2" t="s">
        <v>38</v>
      </c>
      <c r="C170" s="22">
        <f t="shared" ref="C170:C171" si="49">SUM(D170:L170)+SUM(X170:AF170)</f>
        <v>300</v>
      </c>
      <c r="D170" s="38"/>
      <c r="E170" s="23"/>
      <c r="F170" s="38"/>
      <c r="G170" s="38"/>
      <c r="H170" s="44">
        <v>300</v>
      </c>
      <c r="I170" s="8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38"/>
      <c r="AG170" s="20" t="s">
        <v>39</v>
      </c>
      <c r="AH170" s="3" t="s">
        <v>4</v>
      </c>
    </row>
    <row r="171" spans="1:34" ht="21.95" customHeight="1" x14ac:dyDescent="0.3">
      <c r="A171" s="24" t="s">
        <v>386</v>
      </c>
      <c r="B171" s="14" t="s">
        <v>40</v>
      </c>
      <c r="C171" s="22">
        <f t="shared" si="49"/>
        <v>590</v>
      </c>
      <c r="D171" s="38"/>
      <c r="E171" s="16"/>
      <c r="F171" s="17"/>
      <c r="G171" s="16"/>
      <c r="H171" s="16">
        <v>590</v>
      </c>
      <c r="I171" s="21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6"/>
      <c r="AE171" s="19"/>
      <c r="AF171" s="16"/>
      <c r="AG171" s="73" t="s">
        <v>41</v>
      </c>
      <c r="AH171" s="15" t="s">
        <v>4</v>
      </c>
    </row>
    <row r="172" spans="1:34" ht="21.95" customHeight="1" x14ac:dyDescent="0.25">
      <c r="A172" s="24">
        <v>2</v>
      </c>
      <c r="B172" s="41" t="s">
        <v>122</v>
      </c>
      <c r="C172" s="59">
        <f>SUM(D172:L172)+SUM(X172:AF172)</f>
        <v>3</v>
      </c>
      <c r="D172" s="59">
        <f>SUM(D173)</f>
        <v>0</v>
      </c>
      <c r="E172" s="59">
        <f t="shared" ref="E172:AF172" si="50">SUM(E173)</f>
        <v>0</v>
      </c>
      <c r="F172" s="59">
        <f t="shared" si="50"/>
        <v>0</v>
      </c>
      <c r="G172" s="59">
        <f t="shared" si="50"/>
        <v>0</v>
      </c>
      <c r="H172" s="59">
        <f t="shared" si="50"/>
        <v>0</v>
      </c>
      <c r="I172" s="59">
        <f t="shared" si="50"/>
        <v>0</v>
      </c>
      <c r="J172" s="59">
        <f t="shared" si="50"/>
        <v>0</v>
      </c>
      <c r="K172" s="59">
        <f t="shared" si="50"/>
        <v>0</v>
      </c>
      <c r="L172" s="59">
        <f t="shared" si="50"/>
        <v>0</v>
      </c>
      <c r="M172" s="59">
        <f t="shared" si="50"/>
        <v>0</v>
      </c>
      <c r="N172" s="59">
        <f t="shared" si="50"/>
        <v>0</v>
      </c>
      <c r="O172" s="59">
        <f t="shared" si="50"/>
        <v>0</v>
      </c>
      <c r="P172" s="59">
        <f t="shared" si="50"/>
        <v>0</v>
      </c>
      <c r="Q172" s="59">
        <f t="shared" si="50"/>
        <v>0</v>
      </c>
      <c r="R172" s="59">
        <f t="shared" si="50"/>
        <v>0</v>
      </c>
      <c r="S172" s="59">
        <f t="shared" si="50"/>
        <v>0</v>
      </c>
      <c r="T172" s="59">
        <f t="shared" si="50"/>
        <v>0</v>
      </c>
      <c r="U172" s="59">
        <f t="shared" si="50"/>
        <v>0</v>
      </c>
      <c r="V172" s="59">
        <f t="shared" si="50"/>
        <v>0</v>
      </c>
      <c r="W172" s="59">
        <f t="shared" si="50"/>
        <v>0</v>
      </c>
      <c r="X172" s="59">
        <f t="shared" si="50"/>
        <v>0</v>
      </c>
      <c r="Y172" s="59">
        <f t="shared" si="50"/>
        <v>0</v>
      </c>
      <c r="Z172" s="59">
        <f t="shared" si="50"/>
        <v>0</v>
      </c>
      <c r="AA172" s="59">
        <f t="shared" si="50"/>
        <v>0</v>
      </c>
      <c r="AB172" s="59">
        <f t="shared" si="50"/>
        <v>0</v>
      </c>
      <c r="AC172" s="59">
        <f t="shared" si="50"/>
        <v>0</v>
      </c>
      <c r="AD172" s="59">
        <f t="shared" si="50"/>
        <v>0</v>
      </c>
      <c r="AE172" s="59">
        <f t="shared" si="50"/>
        <v>3</v>
      </c>
      <c r="AF172" s="59">
        <f t="shared" si="50"/>
        <v>0</v>
      </c>
      <c r="AG172" s="73"/>
      <c r="AH172" s="15"/>
    </row>
    <row r="173" spans="1:34" ht="21.95" customHeight="1" x14ac:dyDescent="0.3">
      <c r="A173" s="24" t="s">
        <v>236</v>
      </c>
      <c r="B173" s="2" t="s">
        <v>122</v>
      </c>
      <c r="C173" s="22">
        <f>SUM(D173:L173)+SUM(X173:AF173)</f>
        <v>3</v>
      </c>
      <c r="D173" s="44"/>
      <c r="E173" s="11"/>
      <c r="F173" s="11"/>
      <c r="G173" s="10"/>
      <c r="H173" s="11"/>
      <c r="I173" s="3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1">
        <v>3</v>
      </c>
      <c r="AF173" s="11"/>
      <c r="AG173" s="20" t="s">
        <v>76</v>
      </c>
      <c r="AH173" s="20" t="s">
        <v>5</v>
      </c>
    </row>
    <row r="174" spans="1:34" ht="21.95" customHeight="1" x14ac:dyDescent="0.25">
      <c r="A174" s="24">
        <v>3</v>
      </c>
      <c r="B174" s="41" t="s">
        <v>202</v>
      </c>
      <c r="C174" s="59">
        <f>SUM(D174:L174)+SUM(X174:AF174)</f>
        <v>1145.75</v>
      </c>
      <c r="D174" s="59">
        <f>SUM(D175:D183)</f>
        <v>0</v>
      </c>
      <c r="E174" s="59">
        <f t="shared" ref="E174:AF174" si="51">SUM(E175:E183)</f>
        <v>2.25</v>
      </c>
      <c r="F174" s="59">
        <f t="shared" si="51"/>
        <v>12</v>
      </c>
      <c r="G174" s="59">
        <f t="shared" si="51"/>
        <v>0</v>
      </c>
      <c r="H174" s="59">
        <f t="shared" si="51"/>
        <v>1131.5</v>
      </c>
      <c r="I174" s="59">
        <f t="shared" si="51"/>
        <v>0</v>
      </c>
      <c r="J174" s="59">
        <f t="shared" si="51"/>
        <v>0</v>
      </c>
      <c r="K174" s="59">
        <f t="shared" si="51"/>
        <v>0</v>
      </c>
      <c r="L174" s="59">
        <f t="shared" si="51"/>
        <v>0</v>
      </c>
      <c r="M174" s="59">
        <f t="shared" si="51"/>
        <v>0</v>
      </c>
      <c r="N174" s="59">
        <f t="shared" si="51"/>
        <v>0</v>
      </c>
      <c r="O174" s="59">
        <f t="shared" si="51"/>
        <v>0</v>
      </c>
      <c r="P174" s="59">
        <f t="shared" si="51"/>
        <v>0</v>
      </c>
      <c r="Q174" s="59">
        <f t="shared" si="51"/>
        <v>0</v>
      </c>
      <c r="R174" s="59">
        <f t="shared" si="51"/>
        <v>0</v>
      </c>
      <c r="S174" s="59">
        <f t="shared" si="51"/>
        <v>0</v>
      </c>
      <c r="T174" s="59">
        <f t="shared" si="51"/>
        <v>0</v>
      </c>
      <c r="U174" s="59">
        <f t="shared" si="51"/>
        <v>0</v>
      </c>
      <c r="V174" s="59">
        <f t="shared" si="51"/>
        <v>0</v>
      </c>
      <c r="W174" s="59">
        <f t="shared" si="51"/>
        <v>0</v>
      </c>
      <c r="X174" s="59">
        <f t="shared" si="51"/>
        <v>0</v>
      </c>
      <c r="Y174" s="59">
        <f t="shared" si="51"/>
        <v>0</v>
      </c>
      <c r="Z174" s="59">
        <f t="shared" si="51"/>
        <v>0</v>
      </c>
      <c r="AA174" s="59">
        <f t="shared" si="51"/>
        <v>0</v>
      </c>
      <c r="AB174" s="59">
        <f t="shared" si="51"/>
        <v>0</v>
      </c>
      <c r="AC174" s="59">
        <f t="shared" si="51"/>
        <v>0</v>
      </c>
      <c r="AD174" s="59">
        <f t="shared" si="51"/>
        <v>0</v>
      </c>
      <c r="AE174" s="59">
        <f t="shared" si="51"/>
        <v>0</v>
      </c>
      <c r="AF174" s="59">
        <f t="shared" si="51"/>
        <v>0</v>
      </c>
      <c r="AG174" s="20"/>
      <c r="AH174" s="20"/>
    </row>
    <row r="175" spans="1:34" ht="21.95" customHeight="1" x14ac:dyDescent="0.3">
      <c r="A175" s="24" t="s">
        <v>240</v>
      </c>
      <c r="B175" s="2" t="s">
        <v>118</v>
      </c>
      <c r="C175" s="22">
        <f t="shared" ref="C175:C183" si="52">SUM(D175:L175)+SUM(X175:AF175)</f>
        <v>50</v>
      </c>
      <c r="D175" s="38"/>
      <c r="E175" s="23"/>
      <c r="F175" s="44"/>
      <c r="G175" s="38"/>
      <c r="H175" s="44">
        <v>50</v>
      </c>
      <c r="I175" s="3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44"/>
      <c r="AG175" s="15" t="s">
        <v>49</v>
      </c>
      <c r="AH175" s="3" t="s">
        <v>6</v>
      </c>
    </row>
    <row r="176" spans="1:34" ht="21.95" customHeight="1" x14ac:dyDescent="0.3">
      <c r="A176" s="24" t="s">
        <v>269</v>
      </c>
      <c r="B176" s="2" t="s">
        <v>118</v>
      </c>
      <c r="C176" s="22">
        <f t="shared" si="52"/>
        <v>20</v>
      </c>
      <c r="D176" s="38"/>
      <c r="E176" s="23"/>
      <c r="F176" s="44"/>
      <c r="G176" s="38"/>
      <c r="H176" s="44">
        <v>20</v>
      </c>
      <c r="I176" s="3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8"/>
      <c r="AE176" s="19"/>
      <c r="AF176" s="44"/>
      <c r="AG176" s="5" t="s">
        <v>52</v>
      </c>
      <c r="AH176" s="3" t="s">
        <v>6</v>
      </c>
    </row>
    <row r="177" spans="1:34" ht="21.95" customHeight="1" x14ac:dyDescent="0.3">
      <c r="A177" s="24" t="s">
        <v>283</v>
      </c>
      <c r="B177" s="2" t="s">
        <v>118</v>
      </c>
      <c r="C177" s="22">
        <f t="shared" si="52"/>
        <v>0.25</v>
      </c>
      <c r="D177" s="44"/>
      <c r="E177" s="23">
        <v>0.25</v>
      </c>
      <c r="F177" s="23"/>
      <c r="G177" s="38"/>
      <c r="H177" s="23"/>
      <c r="I177" s="3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7"/>
      <c r="AE177" s="19"/>
      <c r="AF177" s="23"/>
      <c r="AG177" s="15" t="s">
        <v>54</v>
      </c>
      <c r="AH177" s="3" t="s">
        <v>6</v>
      </c>
    </row>
    <row r="178" spans="1:34" ht="21.95" customHeight="1" x14ac:dyDescent="0.3">
      <c r="A178" s="24" t="s">
        <v>285</v>
      </c>
      <c r="B178" s="2" t="s">
        <v>118</v>
      </c>
      <c r="C178" s="22">
        <f t="shared" si="52"/>
        <v>1000</v>
      </c>
      <c r="D178" s="38"/>
      <c r="E178" s="23"/>
      <c r="F178" s="38"/>
      <c r="G178" s="38"/>
      <c r="H178" s="44">
        <v>1000</v>
      </c>
      <c r="I178" s="8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38"/>
      <c r="AG178" s="20" t="s">
        <v>39</v>
      </c>
      <c r="AH178" s="3" t="s">
        <v>6</v>
      </c>
    </row>
    <row r="179" spans="1:34" ht="21.95" customHeight="1" x14ac:dyDescent="0.3">
      <c r="A179" s="24" t="s">
        <v>288</v>
      </c>
      <c r="B179" s="2" t="s">
        <v>118</v>
      </c>
      <c r="C179" s="22">
        <f t="shared" si="52"/>
        <v>5.5</v>
      </c>
      <c r="D179" s="38"/>
      <c r="E179" s="23"/>
      <c r="F179" s="44"/>
      <c r="G179" s="38"/>
      <c r="H179" s="44">
        <v>5.5</v>
      </c>
      <c r="I179" s="3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44"/>
      <c r="AG179" s="15" t="s">
        <v>43</v>
      </c>
      <c r="AH179" s="3" t="s">
        <v>6</v>
      </c>
    </row>
    <row r="180" spans="1:34" ht="21.95" customHeight="1" x14ac:dyDescent="0.3">
      <c r="A180" s="24" t="s">
        <v>299</v>
      </c>
      <c r="B180" s="2" t="s">
        <v>118</v>
      </c>
      <c r="C180" s="22">
        <f t="shared" si="52"/>
        <v>14</v>
      </c>
      <c r="D180" s="38"/>
      <c r="E180" s="11">
        <v>2</v>
      </c>
      <c r="F180" s="48">
        <v>12</v>
      </c>
      <c r="G180" s="38"/>
      <c r="H180" s="11"/>
      <c r="I180" s="39"/>
      <c r="J180" s="19"/>
      <c r="K180" s="19"/>
      <c r="L180" s="19"/>
      <c r="M180" s="19"/>
      <c r="N180" s="19"/>
      <c r="O180" s="19"/>
      <c r="P180" s="19"/>
      <c r="Q180" s="19"/>
      <c r="R180" s="9"/>
      <c r="S180" s="9"/>
      <c r="T180" s="19"/>
      <c r="U180" s="19"/>
      <c r="V180" s="19"/>
      <c r="W180" s="19"/>
      <c r="X180" s="19"/>
      <c r="Y180" s="19"/>
      <c r="Z180" s="9"/>
      <c r="AA180" s="19"/>
      <c r="AB180" s="19"/>
      <c r="AC180" s="19"/>
      <c r="AD180" s="19"/>
      <c r="AE180" s="19"/>
      <c r="AF180" s="11"/>
      <c r="AG180" s="15" t="s">
        <v>56</v>
      </c>
      <c r="AH180" s="3" t="s">
        <v>6</v>
      </c>
    </row>
    <row r="181" spans="1:34" ht="21.95" customHeight="1" x14ac:dyDescent="0.3">
      <c r="A181" s="24" t="s">
        <v>305</v>
      </c>
      <c r="B181" s="1" t="s">
        <v>219</v>
      </c>
      <c r="C181" s="22">
        <f t="shared" si="52"/>
        <v>40</v>
      </c>
      <c r="D181" s="38"/>
      <c r="E181" s="16"/>
      <c r="F181" s="17"/>
      <c r="G181" s="38"/>
      <c r="H181" s="16">
        <v>40</v>
      </c>
      <c r="I181" s="3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6"/>
      <c r="AG181" s="15" t="s">
        <v>65</v>
      </c>
      <c r="AH181" s="15" t="s">
        <v>6</v>
      </c>
    </row>
    <row r="182" spans="1:34" ht="21.95" customHeight="1" x14ac:dyDescent="0.3">
      <c r="A182" s="24" t="s">
        <v>312</v>
      </c>
      <c r="B182" s="2" t="s">
        <v>118</v>
      </c>
      <c r="C182" s="22">
        <f t="shared" si="52"/>
        <v>6</v>
      </c>
      <c r="D182" s="38"/>
      <c r="E182" s="16"/>
      <c r="F182" s="17"/>
      <c r="G182" s="38"/>
      <c r="H182" s="16">
        <v>6</v>
      </c>
      <c r="I182" s="3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6"/>
      <c r="Y182" s="19"/>
      <c r="Z182" s="19"/>
      <c r="AA182" s="19"/>
      <c r="AB182" s="19"/>
      <c r="AC182" s="19"/>
      <c r="AD182" s="19"/>
      <c r="AE182" s="19"/>
      <c r="AF182" s="16"/>
      <c r="AG182" s="15" t="s">
        <v>45</v>
      </c>
      <c r="AH182" s="15" t="s">
        <v>6</v>
      </c>
    </row>
    <row r="183" spans="1:34" ht="21.95" customHeight="1" x14ac:dyDescent="0.3">
      <c r="A183" s="24" t="s">
        <v>387</v>
      </c>
      <c r="B183" s="14" t="s">
        <v>118</v>
      </c>
      <c r="C183" s="22">
        <f t="shared" si="52"/>
        <v>10</v>
      </c>
      <c r="D183" s="38"/>
      <c r="E183" s="16"/>
      <c r="F183" s="17"/>
      <c r="G183" s="38"/>
      <c r="H183" s="16">
        <v>10</v>
      </c>
      <c r="I183" s="3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6"/>
      <c r="AG183" s="73" t="s">
        <v>89</v>
      </c>
      <c r="AH183" s="15" t="s">
        <v>6</v>
      </c>
    </row>
    <row r="184" spans="1:34" ht="21.95" customHeight="1" x14ac:dyDescent="0.25">
      <c r="A184" s="24">
        <v>4</v>
      </c>
      <c r="B184" s="25" t="s">
        <v>155</v>
      </c>
      <c r="C184" s="59">
        <f>SUM(D184:L184)+SUM(X184:AF184)</f>
        <v>34.4</v>
      </c>
      <c r="D184" s="59">
        <f>SUM(D185:D193)</f>
        <v>0.03</v>
      </c>
      <c r="E184" s="59">
        <f t="shared" ref="E184:AF184" si="53">SUM(E185:E193)</f>
        <v>14.7</v>
      </c>
      <c r="F184" s="59">
        <f t="shared" si="53"/>
        <v>8.27</v>
      </c>
      <c r="G184" s="59">
        <f t="shared" si="53"/>
        <v>0</v>
      </c>
      <c r="H184" s="59">
        <f t="shared" si="53"/>
        <v>8.15</v>
      </c>
      <c r="I184" s="59">
        <f t="shared" si="53"/>
        <v>0</v>
      </c>
      <c r="J184" s="59">
        <f t="shared" si="53"/>
        <v>0</v>
      </c>
      <c r="K184" s="59">
        <f t="shared" si="53"/>
        <v>0</v>
      </c>
      <c r="L184" s="59">
        <f t="shared" si="53"/>
        <v>0</v>
      </c>
      <c r="M184" s="59">
        <f t="shared" si="53"/>
        <v>0</v>
      </c>
      <c r="N184" s="59">
        <f t="shared" si="53"/>
        <v>0</v>
      </c>
      <c r="O184" s="59">
        <f t="shared" si="53"/>
        <v>0</v>
      </c>
      <c r="P184" s="59">
        <f t="shared" si="53"/>
        <v>0</v>
      </c>
      <c r="Q184" s="59">
        <f t="shared" si="53"/>
        <v>0</v>
      </c>
      <c r="R184" s="59">
        <f t="shared" si="53"/>
        <v>0</v>
      </c>
      <c r="S184" s="59">
        <f t="shared" si="53"/>
        <v>0</v>
      </c>
      <c r="T184" s="59">
        <f t="shared" si="53"/>
        <v>0</v>
      </c>
      <c r="U184" s="59">
        <f t="shared" si="53"/>
        <v>0</v>
      </c>
      <c r="V184" s="59">
        <f t="shared" si="53"/>
        <v>0</v>
      </c>
      <c r="W184" s="59">
        <f t="shared" si="53"/>
        <v>0</v>
      </c>
      <c r="X184" s="59">
        <f t="shared" si="53"/>
        <v>0</v>
      </c>
      <c r="Y184" s="59">
        <f t="shared" si="53"/>
        <v>0</v>
      </c>
      <c r="Z184" s="59">
        <f t="shared" si="53"/>
        <v>0</v>
      </c>
      <c r="AA184" s="59">
        <f t="shared" si="53"/>
        <v>0</v>
      </c>
      <c r="AB184" s="59">
        <f t="shared" si="53"/>
        <v>0</v>
      </c>
      <c r="AC184" s="59">
        <f t="shared" si="53"/>
        <v>0</v>
      </c>
      <c r="AD184" s="59">
        <f t="shared" si="53"/>
        <v>0</v>
      </c>
      <c r="AE184" s="59">
        <f t="shared" si="53"/>
        <v>0.63</v>
      </c>
      <c r="AF184" s="59">
        <f t="shared" si="53"/>
        <v>2.62</v>
      </c>
      <c r="AG184" s="73"/>
      <c r="AH184" s="15"/>
    </row>
    <row r="185" spans="1:34" ht="21.95" customHeight="1" x14ac:dyDescent="0.3">
      <c r="A185" s="24" t="s">
        <v>313</v>
      </c>
      <c r="B185" s="1" t="s">
        <v>158</v>
      </c>
      <c r="C185" s="22">
        <f t="shared" ref="C185:C193" si="54">SUM(D185:L185)+SUM(X185:AF185)</f>
        <v>1</v>
      </c>
      <c r="D185" s="38"/>
      <c r="E185" s="22"/>
      <c r="F185" s="10"/>
      <c r="G185" s="10"/>
      <c r="H185" s="10">
        <v>1</v>
      </c>
      <c r="I185" s="3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6"/>
      <c r="AE185" s="19"/>
      <c r="AF185" s="38"/>
      <c r="AG185" s="15" t="s">
        <v>77</v>
      </c>
      <c r="AH185" s="15" t="s">
        <v>10</v>
      </c>
    </row>
    <row r="186" spans="1:34" ht="21.95" customHeight="1" x14ac:dyDescent="0.3">
      <c r="A186" s="24" t="s">
        <v>314</v>
      </c>
      <c r="B186" s="14" t="s">
        <v>159</v>
      </c>
      <c r="C186" s="22">
        <f t="shared" si="54"/>
        <v>0.25</v>
      </c>
      <c r="D186" s="38"/>
      <c r="E186" s="16">
        <v>0.25</v>
      </c>
      <c r="F186" s="17"/>
      <c r="G186" s="38"/>
      <c r="H186" s="16"/>
      <c r="I186" s="3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6"/>
      <c r="AG186" s="15" t="s">
        <v>80</v>
      </c>
      <c r="AH186" s="15" t="s">
        <v>10</v>
      </c>
    </row>
    <row r="187" spans="1:34" ht="21.95" customHeight="1" x14ac:dyDescent="0.3">
      <c r="A187" s="24" t="s">
        <v>388</v>
      </c>
      <c r="B187" s="14" t="s">
        <v>160</v>
      </c>
      <c r="C187" s="22">
        <f t="shared" si="54"/>
        <v>0.25</v>
      </c>
      <c r="D187" s="17"/>
      <c r="E187" s="16">
        <v>0.25</v>
      </c>
      <c r="F187" s="17"/>
      <c r="G187" s="38"/>
      <c r="H187" s="38"/>
      <c r="I187" s="3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38"/>
      <c r="AG187" s="15" t="s">
        <v>84</v>
      </c>
      <c r="AH187" s="15" t="s">
        <v>10</v>
      </c>
    </row>
    <row r="188" spans="1:34" ht="21.95" customHeight="1" x14ac:dyDescent="0.3">
      <c r="A188" s="24" t="s">
        <v>389</v>
      </c>
      <c r="B188" s="14" t="s">
        <v>161</v>
      </c>
      <c r="C188" s="22">
        <f t="shared" si="54"/>
        <v>0.25</v>
      </c>
      <c r="D188" s="17"/>
      <c r="E188" s="16">
        <v>0.25</v>
      </c>
      <c r="F188" s="17"/>
      <c r="G188" s="38"/>
      <c r="H188" s="16"/>
      <c r="I188" s="39"/>
      <c r="J188" s="19"/>
      <c r="K188" s="19"/>
      <c r="L188" s="19"/>
      <c r="M188" s="19"/>
      <c r="N188" s="19"/>
      <c r="O188" s="19"/>
      <c r="P188" s="19"/>
      <c r="Q188" s="19"/>
      <c r="R188" s="19"/>
      <c r="S188" s="16"/>
      <c r="T188" s="19"/>
      <c r="U188" s="19"/>
      <c r="V188" s="19"/>
      <c r="W188" s="19"/>
      <c r="X188" s="19"/>
      <c r="Y188" s="19"/>
      <c r="Z188" s="19"/>
      <c r="AA188" s="19"/>
      <c r="AB188" s="19"/>
      <c r="AC188" s="16"/>
      <c r="AD188" s="16"/>
      <c r="AE188" s="19"/>
      <c r="AF188" s="16"/>
      <c r="AG188" s="73" t="s">
        <v>47</v>
      </c>
      <c r="AH188" s="15" t="s">
        <v>10</v>
      </c>
    </row>
    <row r="189" spans="1:34" ht="21.95" customHeight="1" x14ac:dyDescent="0.3">
      <c r="A189" s="24" t="s">
        <v>390</v>
      </c>
      <c r="B189" s="14" t="s">
        <v>160</v>
      </c>
      <c r="C189" s="22">
        <f t="shared" si="54"/>
        <v>0.25</v>
      </c>
      <c r="D189" s="17"/>
      <c r="E189" s="16">
        <v>0.25</v>
      </c>
      <c r="F189" s="17"/>
      <c r="G189" s="38"/>
      <c r="H189" s="38"/>
      <c r="I189" s="3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38"/>
      <c r="AG189" s="15" t="s">
        <v>84</v>
      </c>
      <c r="AH189" s="15" t="s">
        <v>10</v>
      </c>
    </row>
    <row r="190" spans="1:34" ht="21.95" customHeight="1" x14ac:dyDescent="0.3">
      <c r="A190" s="24" t="s">
        <v>391</v>
      </c>
      <c r="B190" s="14" t="s">
        <v>162</v>
      </c>
      <c r="C190" s="22">
        <f t="shared" si="54"/>
        <v>0.25</v>
      </c>
      <c r="D190" s="38"/>
      <c r="E190" s="16">
        <v>0.25</v>
      </c>
      <c r="F190" s="17"/>
      <c r="G190" s="38"/>
      <c r="H190" s="16"/>
      <c r="I190" s="3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6"/>
      <c r="AG190" s="73" t="s">
        <v>89</v>
      </c>
      <c r="AH190" s="15" t="s">
        <v>10</v>
      </c>
    </row>
    <row r="191" spans="1:34" ht="21.95" customHeight="1" x14ac:dyDescent="0.3">
      <c r="A191" s="24" t="s">
        <v>392</v>
      </c>
      <c r="B191" s="2" t="s">
        <v>156</v>
      </c>
      <c r="C191" s="22">
        <f t="shared" si="54"/>
        <v>2</v>
      </c>
      <c r="D191" s="38"/>
      <c r="E191" s="23"/>
      <c r="F191" s="44"/>
      <c r="G191" s="38"/>
      <c r="H191" s="44">
        <v>2</v>
      </c>
      <c r="I191" s="3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44"/>
      <c r="AG191" s="15" t="s">
        <v>49</v>
      </c>
      <c r="AH191" s="3" t="s">
        <v>10</v>
      </c>
    </row>
    <row r="192" spans="1:34" ht="21.95" customHeight="1" x14ac:dyDescent="0.3">
      <c r="A192" s="24" t="s">
        <v>393</v>
      </c>
      <c r="B192" s="2" t="s">
        <v>157</v>
      </c>
      <c r="C192" s="22">
        <f t="shared" si="54"/>
        <v>1</v>
      </c>
      <c r="D192" s="44"/>
      <c r="E192" s="11"/>
      <c r="F192" s="11">
        <v>0.37</v>
      </c>
      <c r="G192" s="10"/>
      <c r="H192" s="11"/>
      <c r="I192" s="3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1">
        <v>0.63</v>
      </c>
      <c r="AF192" s="11"/>
      <c r="AG192" s="15" t="s">
        <v>76</v>
      </c>
      <c r="AH192" s="20" t="s">
        <v>10</v>
      </c>
    </row>
    <row r="193" spans="1:34" ht="21.95" customHeight="1" x14ac:dyDescent="0.3">
      <c r="A193" s="24" t="s">
        <v>394</v>
      </c>
      <c r="B193" s="2" t="s">
        <v>155</v>
      </c>
      <c r="C193" s="22">
        <f t="shared" si="54"/>
        <v>29.150000000000002</v>
      </c>
      <c r="D193" s="44">
        <v>0.03</v>
      </c>
      <c r="E193" s="23">
        <v>13.45</v>
      </c>
      <c r="F193" s="23">
        <v>7.9</v>
      </c>
      <c r="G193" s="23">
        <v>0</v>
      </c>
      <c r="H193" s="23">
        <v>5.15</v>
      </c>
      <c r="I193" s="23">
        <v>0</v>
      </c>
      <c r="J193" s="23">
        <v>0</v>
      </c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0</v>
      </c>
      <c r="W193" s="23">
        <v>0</v>
      </c>
      <c r="X193" s="23">
        <v>0</v>
      </c>
      <c r="Y193" s="23">
        <v>0</v>
      </c>
      <c r="Z193" s="23">
        <v>0</v>
      </c>
      <c r="AA193" s="23">
        <v>0</v>
      </c>
      <c r="AB193" s="23">
        <v>0</v>
      </c>
      <c r="AC193" s="23">
        <v>0</v>
      </c>
      <c r="AD193" s="23">
        <v>0</v>
      </c>
      <c r="AE193" s="23">
        <v>0</v>
      </c>
      <c r="AF193" s="23">
        <v>2.62</v>
      </c>
      <c r="AG193" s="15" t="s">
        <v>224</v>
      </c>
      <c r="AH193" s="20" t="s">
        <v>10</v>
      </c>
    </row>
    <row r="194" spans="1:34" ht="18.75" x14ac:dyDescent="0.25">
      <c r="A194" s="24">
        <v>5</v>
      </c>
      <c r="B194" s="41" t="s">
        <v>198</v>
      </c>
      <c r="C194" s="59">
        <f>SUM(D194:L194)+SUM(X194:AF194)</f>
        <v>36.28</v>
      </c>
      <c r="D194" s="59">
        <f>SUM(D195:D206)</f>
        <v>0.13</v>
      </c>
      <c r="E194" s="59">
        <f t="shared" ref="E194:AF194" si="55">SUM(E195:E206)</f>
        <v>3.7</v>
      </c>
      <c r="F194" s="59">
        <f t="shared" si="55"/>
        <v>0.7</v>
      </c>
      <c r="G194" s="59">
        <f t="shared" si="55"/>
        <v>0</v>
      </c>
      <c r="H194" s="59">
        <f t="shared" si="55"/>
        <v>21</v>
      </c>
      <c r="I194" s="59">
        <f t="shared" si="55"/>
        <v>0</v>
      </c>
      <c r="J194" s="59">
        <f t="shared" si="55"/>
        <v>0</v>
      </c>
      <c r="K194" s="59">
        <f t="shared" si="55"/>
        <v>0</v>
      </c>
      <c r="L194" s="59">
        <f t="shared" si="55"/>
        <v>0</v>
      </c>
      <c r="M194" s="59">
        <f t="shared" si="55"/>
        <v>0</v>
      </c>
      <c r="N194" s="59">
        <f t="shared" si="55"/>
        <v>0</v>
      </c>
      <c r="O194" s="59">
        <f t="shared" si="55"/>
        <v>0</v>
      </c>
      <c r="P194" s="59">
        <f t="shared" si="55"/>
        <v>0</v>
      </c>
      <c r="Q194" s="59">
        <f t="shared" si="55"/>
        <v>0</v>
      </c>
      <c r="R194" s="59">
        <f t="shared" si="55"/>
        <v>0</v>
      </c>
      <c r="S194" s="59">
        <f t="shared" si="55"/>
        <v>0</v>
      </c>
      <c r="T194" s="59">
        <f t="shared" si="55"/>
        <v>0</v>
      </c>
      <c r="U194" s="59">
        <f t="shared" si="55"/>
        <v>0</v>
      </c>
      <c r="V194" s="59">
        <f t="shared" si="55"/>
        <v>0</v>
      </c>
      <c r="W194" s="59">
        <f t="shared" si="55"/>
        <v>0</v>
      </c>
      <c r="X194" s="59">
        <f t="shared" si="55"/>
        <v>0</v>
      </c>
      <c r="Y194" s="59">
        <f t="shared" si="55"/>
        <v>0</v>
      </c>
      <c r="Z194" s="59">
        <f t="shared" si="55"/>
        <v>0</v>
      </c>
      <c r="AA194" s="59">
        <f t="shared" si="55"/>
        <v>0</v>
      </c>
      <c r="AB194" s="59">
        <f t="shared" si="55"/>
        <v>0</v>
      </c>
      <c r="AC194" s="59">
        <f t="shared" si="55"/>
        <v>0</v>
      </c>
      <c r="AD194" s="59">
        <f t="shared" si="55"/>
        <v>0</v>
      </c>
      <c r="AE194" s="59">
        <f t="shared" si="55"/>
        <v>0</v>
      </c>
      <c r="AF194" s="59">
        <f t="shared" si="55"/>
        <v>10.75</v>
      </c>
      <c r="AG194" s="73"/>
      <c r="AH194" s="15"/>
    </row>
    <row r="195" spans="1:34" ht="21.95" customHeight="1" x14ac:dyDescent="0.3">
      <c r="A195" s="24" t="s">
        <v>315</v>
      </c>
      <c r="B195" s="2" t="s">
        <v>128</v>
      </c>
      <c r="C195" s="22">
        <f t="shared" ref="C195:C206" si="56">SUM(D195:L195)+SUM(X195:AF195)</f>
        <v>2</v>
      </c>
      <c r="D195" s="38"/>
      <c r="E195" s="23"/>
      <c r="F195" s="44"/>
      <c r="G195" s="38"/>
      <c r="H195" s="44"/>
      <c r="I195" s="3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44">
        <v>2</v>
      </c>
      <c r="AG195" s="15" t="s">
        <v>49</v>
      </c>
      <c r="AH195" s="3" t="s">
        <v>11</v>
      </c>
    </row>
    <row r="196" spans="1:34" ht="21.95" customHeight="1" x14ac:dyDescent="0.3">
      <c r="A196" s="24" t="s">
        <v>316</v>
      </c>
      <c r="B196" s="2" t="s">
        <v>129</v>
      </c>
      <c r="C196" s="22">
        <f t="shared" si="56"/>
        <v>2</v>
      </c>
      <c r="D196" s="38"/>
      <c r="E196" s="23"/>
      <c r="F196" s="44"/>
      <c r="G196" s="38"/>
      <c r="H196" s="44"/>
      <c r="I196" s="3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44">
        <v>2</v>
      </c>
      <c r="AG196" s="15" t="s">
        <v>49</v>
      </c>
      <c r="AH196" s="3" t="s">
        <v>11</v>
      </c>
    </row>
    <row r="197" spans="1:34" ht="18.75" x14ac:dyDescent="0.3">
      <c r="A197" s="24" t="s">
        <v>317</v>
      </c>
      <c r="B197" s="2" t="s">
        <v>130</v>
      </c>
      <c r="C197" s="22">
        <f t="shared" si="56"/>
        <v>10</v>
      </c>
      <c r="D197" s="38"/>
      <c r="E197" s="23"/>
      <c r="F197" s="44"/>
      <c r="G197" s="38"/>
      <c r="H197" s="44">
        <v>10</v>
      </c>
      <c r="I197" s="3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8"/>
      <c r="AE197" s="19"/>
      <c r="AF197" s="44"/>
      <c r="AG197" s="5" t="s">
        <v>52</v>
      </c>
      <c r="AH197" s="3" t="s">
        <v>11</v>
      </c>
    </row>
    <row r="198" spans="1:34" ht="18.75" x14ac:dyDescent="0.3">
      <c r="A198" s="24" t="s">
        <v>318</v>
      </c>
      <c r="B198" s="2" t="s">
        <v>131</v>
      </c>
      <c r="C198" s="22">
        <f t="shared" si="56"/>
        <v>0.25</v>
      </c>
      <c r="D198" s="38"/>
      <c r="E198" s="23">
        <v>0.25</v>
      </c>
      <c r="F198" s="38"/>
      <c r="G198" s="38"/>
      <c r="H198" s="44"/>
      <c r="I198" s="8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38"/>
      <c r="AG198" s="20" t="s">
        <v>39</v>
      </c>
      <c r="AH198" s="3" t="s">
        <v>11</v>
      </c>
    </row>
    <row r="199" spans="1:34" ht="21.95" customHeight="1" x14ac:dyDescent="0.3">
      <c r="A199" s="24" t="s">
        <v>319</v>
      </c>
      <c r="B199" s="14" t="s">
        <v>201</v>
      </c>
      <c r="C199" s="22">
        <f t="shared" si="56"/>
        <v>1</v>
      </c>
      <c r="D199" s="38"/>
      <c r="E199" s="16"/>
      <c r="F199" s="17"/>
      <c r="G199" s="38"/>
      <c r="H199" s="16">
        <v>1</v>
      </c>
      <c r="I199" s="3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6"/>
      <c r="Y199" s="19"/>
      <c r="Z199" s="19"/>
      <c r="AA199" s="19"/>
      <c r="AB199" s="19"/>
      <c r="AC199" s="19"/>
      <c r="AD199" s="19"/>
      <c r="AE199" s="19"/>
      <c r="AF199" s="16"/>
      <c r="AG199" s="15" t="s">
        <v>45</v>
      </c>
      <c r="AH199" s="15" t="s">
        <v>11</v>
      </c>
    </row>
    <row r="200" spans="1:34" ht="21.95" customHeight="1" x14ac:dyDescent="0.3">
      <c r="A200" s="24" t="s">
        <v>320</v>
      </c>
      <c r="B200" s="14" t="s">
        <v>133</v>
      </c>
      <c r="C200" s="22">
        <f t="shared" si="56"/>
        <v>9</v>
      </c>
      <c r="D200" s="38"/>
      <c r="E200" s="16"/>
      <c r="F200" s="17"/>
      <c r="G200" s="38"/>
      <c r="H200" s="16">
        <v>9</v>
      </c>
      <c r="I200" s="3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6"/>
      <c r="AG200" s="15" t="s">
        <v>80</v>
      </c>
      <c r="AH200" s="15" t="s">
        <v>11</v>
      </c>
    </row>
    <row r="201" spans="1:34" ht="21.95" customHeight="1" x14ac:dyDescent="0.3">
      <c r="A201" s="24" t="s">
        <v>321</v>
      </c>
      <c r="B201" s="12" t="s">
        <v>232</v>
      </c>
      <c r="C201" s="22">
        <f t="shared" si="56"/>
        <v>0.48</v>
      </c>
      <c r="D201" s="48">
        <v>0.13</v>
      </c>
      <c r="E201" s="11">
        <v>0.1</v>
      </c>
      <c r="F201" s="48"/>
      <c r="G201" s="38"/>
      <c r="H201" s="38"/>
      <c r="I201" s="3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1">
        <v>0.25</v>
      </c>
      <c r="AG201" s="15" t="s">
        <v>57</v>
      </c>
      <c r="AH201" s="13" t="s">
        <v>11</v>
      </c>
    </row>
    <row r="202" spans="1:34" ht="21.95" customHeight="1" x14ac:dyDescent="0.3">
      <c r="A202" s="24" t="s">
        <v>322</v>
      </c>
      <c r="B202" s="12" t="s">
        <v>134</v>
      </c>
      <c r="C202" s="22">
        <f t="shared" si="56"/>
        <v>0.55000000000000004</v>
      </c>
      <c r="D202" s="48"/>
      <c r="E202" s="11">
        <v>0.35</v>
      </c>
      <c r="F202" s="48">
        <v>0.2</v>
      </c>
      <c r="G202" s="38"/>
      <c r="H202" s="11"/>
      <c r="I202" s="39"/>
      <c r="J202" s="19"/>
      <c r="K202" s="19"/>
      <c r="L202" s="19"/>
      <c r="M202" s="19"/>
      <c r="N202" s="19"/>
      <c r="O202" s="19"/>
      <c r="P202" s="19"/>
      <c r="Q202" s="19"/>
      <c r="R202" s="19"/>
      <c r="S202" s="9"/>
      <c r="T202" s="19"/>
      <c r="U202" s="19"/>
      <c r="V202" s="19"/>
      <c r="W202" s="19"/>
      <c r="X202" s="19"/>
      <c r="Y202" s="19"/>
      <c r="Z202" s="19"/>
      <c r="AA202" s="19"/>
      <c r="AB202" s="19"/>
      <c r="AC202" s="9"/>
      <c r="AD202" s="9"/>
      <c r="AE202" s="19"/>
      <c r="AF202" s="11"/>
      <c r="AG202" s="73" t="s">
        <v>224</v>
      </c>
      <c r="AH202" s="13" t="s">
        <v>11</v>
      </c>
    </row>
    <row r="203" spans="1:34" ht="21.95" customHeight="1" x14ac:dyDescent="0.3">
      <c r="A203" s="24" t="s">
        <v>323</v>
      </c>
      <c r="B203" s="14" t="s">
        <v>135</v>
      </c>
      <c r="C203" s="22">
        <f t="shared" si="56"/>
        <v>5</v>
      </c>
      <c r="D203" s="17"/>
      <c r="E203" s="16"/>
      <c r="F203" s="17"/>
      <c r="G203" s="38"/>
      <c r="H203" s="16"/>
      <c r="I203" s="39"/>
      <c r="J203" s="19"/>
      <c r="K203" s="19"/>
      <c r="L203" s="19"/>
      <c r="M203" s="19"/>
      <c r="N203" s="19"/>
      <c r="O203" s="19"/>
      <c r="P203" s="19"/>
      <c r="Q203" s="19"/>
      <c r="R203" s="19"/>
      <c r="S203" s="16"/>
      <c r="T203" s="19"/>
      <c r="U203" s="19"/>
      <c r="V203" s="19"/>
      <c r="W203" s="19"/>
      <c r="X203" s="19"/>
      <c r="Y203" s="19"/>
      <c r="Z203" s="19"/>
      <c r="AA203" s="19"/>
      <c r="AB203" s="19"/>
      <c r="AC203" s="16"/>
      <c r="AD203" s="16"/>
      <c r="AE203" s="19"/>
      <c r="AF203" s="16">
        <v>5</v>
      </c>
      <c r="AG203" s="73" t="s">
        <v>47</v>
      </c>
      <c r="AH203" s="15" t="s">
        <v>11</v>
      </c>
    </row>
    <row r="204" spans="1:34" ht="21.95" customHeight="1" x14ac:dyDescent="0.3">
      <c r="A204" s="24" t="s">
        <v>324</v>
      </c>
      <c r="B204" s="14" t="s">
        <v>136</v>
      </c>
      <c r="C204" s="22">
        <f t="shared" si="56"/>
        <v>0</v>
      </c>
      <c r="D204" s="17"/>
      <c r="E204" s="16"/>
      <c r="F204" s="17"/>
      <c r="G204" s="38"/>
      <c r="H204" s="16"/>
      <c r="I204" s="39"/>
      <c r="J204" s="19"/>
      <c r="K204" s="19"/>
      <c r="L204" s="19"/>
      <c r="M204" s="19"/>
      <c r="N204" s="19"/>
      <c r="O204" s="19"/>
      <c r="P204" s="19"/>
      <c r="Q204" s="19"/>
      <c r="R204" s="19"/>
      <c r="S204" s="16"/>
      <c r="T204" s="19"/>
      <c r="U204" s="19"/>
      <c r="V204" s="19"/>
      <c r="W204" s="19"/>
      <c r="X204" s="19"/>
      <c r="Y204" s="19"/>
      <c r="Z204" s="19"/>
      <c r="AA204" s="19"/>
      <c r="AB204" s="19"/>
      <c r="AC204" s="16"/>
      <c r="AD204" s="16"/>
      <c r="AE204" s="19"/>
      <c r="AF204" s="16"/>
      <c r="AG204" s="73" t="s">
        <v>47</v>
      </c>
      <c r="AH204" s="15" t="s">
        <v>11</v>
      </c>
    </row>
    <row r="205" spans="1:34" ht="21.95" customHeight="1" x14ac:dyDescent="0.3">
      <c r="A205" s="24" t="s">
        <v>325</v>
      </c>
      <c r="B205" s="2" t="s">
        <v>132</v>
      </c>
      <c r="C205" s="22">
        <f t="shared" si="56"/>
        <v>1.5</v>
      </c>
      <c r="D205" s="17"/>
      <c r="E205" s="16">
        <v>1.5</v>
      </c>
      <c r="F205" s="16"/>
      <c r="G205" s="38"/>
      <c r="H205" s="16"/>
      <c r="I205" s="3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6"/>
      <c r="AF205" s="16"/>
      <c r="AG205" s="15" t="s">
        <v>76</v>
      </c>
      <c r="AH205" s="20" t="s">
        <v>11</v>
      </c>
    </row>
    <row r="206" spans="1:34" ht="21.95" customHeight="1" x14ac:dyDescent="0.3">
      <c r="A206" s="24" t="s">
        <v>326</v>
      </c>
      <c r="B206" s="4" t="s">
        <v>127</v>
      </c>
      <c r="C206" s="22">
        <f t="shared" si="56"/>
        <v>4.5</v>
      </c>
      <c r="D206" s="17">
        <v>0</v>
      </c>
      <c r="E206" s="16">
        <v>1.5</v>
      </c>
      <c r="F206" s="16">
        <v>0.5</v>
      </c>
      <c r="G206" s="16">
        <v>0</v>
      </c>
      <c r="H206" s="16">
        <v>1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1.5</v>
      </c>
      <c r="AG206" s="73" t="s">
        <v>224</v>
      </c>
      <c r="AH206" s="20"/>
    </row>
    <row r="207" spans="1:34" ht="18.75" x14ac:dyDescent="0.25">
      <c r="A207" s="24">
        <v>6</v>
      </c>
      <c r="B207" s="41" t="s">
        <v>194</v>
      </c>
      <c r="C207" s="59">
        <f>SUM(D207:L207)+SUM(X207:AF207)</f>
        <v>386.6</v>
      </c>
      <c r="D207" s="59">
        <f>SUM(D208:D239)</f>
        <v>0</v>
      </c>
      <c r="E207" s="59">
        <f t="shared" ref="E207:AF207" si="57">SUM(E208:E239)</f>
        <v>9</v>
      </c>
      <c r="F207" s="59">
        <f t="shared" si="57"/>
        <v>0.8</v>
      </c>
      <c r="G207" s="59">
        <f t="shared" si="57"/>
        <v>0</v>
      </c>
      <c r="H207" s="59">
        <f t="shared" si="57"/>
        <v>20.399999999999999</v>
      </c>
      <c r="I207" s="59">
        <f t="shared" si="57"/>
        <v>0</v>
      </c>
      <c r="J207" s="59">
        <f t="shared" si="57"/>
        <v>0</v>
      </c>
      <c r="K207" s="59">
        <f t="shared" si="57"/>
        <v>0</v>
      </c>
      <c r="L207" s="59">
        <f t="shared" si="57"/>
        <v>0</v>
      </c>
      <c r="M207" s="59">
        <f t="shared" si="57"/>
        <v>0</v>
      </c>
      <c r="N207" s="59">
        <f t="shared" si="57"/>
        <v>0</v>
      </c>
      <c r="O207" s="59">
        <f t="shared" si="57"/>
        <v>0</v>
      </c>
      <c r="P207" s="59">
        <f t="shared" si="57"/>
        <v>0</v>
      </c>
      <c r="Q207" s="59">
        <f t="shared" si="57"/>
        <v>0</v>
      </c>
      <c r="R207" s="59">
        <f t="shared" si="57"/>
        <v>0</v>
      </c>
      <c r="S207" s="59">
        <f t="shared" si="57"/>
        <v>0</v>
      </c>
      <c r="T207" s="59">
        <f t="shared" si="57"/>
        <v>0</v>
      </c>
      <c r="U207" s="59">
        <f t="shared" si="57"/>
        <v>0</v>
      </c>
      <c r="V207" s="59">
        <f t="shared" si="57"/>
        <v>0</v>
      </c>
      <c r="W207" s="59">
        <f t="shared" si="57"/>
        <v>0</v>
      </c>
      <c r="X207" s="59">
        <f t="shared" si="57"/>
        <v>0</v>
      </c>
      <c r="Y207" s="59">
        <f t="shared" si="57"/>
        <v>0</v>
      </c>
      <c r="Z207" s="59">
        <f t="shared" si="57"/>
        <v>0</v>
      </c>
      <c r="AA207" s="59">
        <f t="shared" si="57"/>
        <v>0</v>
      </c>
      <c r="AB207" s="59">
        <f t="shared" si="57"/>
        <v>0</v>
      </c>
      <c r="AC207" s="59">
        <f t="shared" si="57"/>
        <v>0</v>
      </c>
      <c r="AD207" s="59">
        <f t="shared" si="57"/>
        <v>23.8</v>
      </c>
      <c r="AE207" s="59">
        <f t="shared" si="57"/>
        <v>0</v>
      </c>
      <c r="AF207" s="59">
        <f t="shared" si="57"/>
        <v>332.6</v>
      </c>
      <c r="AG207" s="73"/>
      <c r="AH207" s="15"/>
    </row>
    <row r="208" spans="1:34" ht="21.95" customHeight="1" x14ac:dyDescent="0.3">
      <c r="A208" s="24" t="s">
        <v>327</v>
      </c>
      <c r="B208" s="2" t="s">
        <v>139</v>
      </c>
      <c r="C208" s="22">
        <f t="shared" ref="C208:C239" si="58">SUM(D208:L208)+SUM(X208:AF208)</f>
        <v>10</v>
      </c>
      <c r="D208" s="38"/>
      <c r="E208" s="23"/>
      <c r="F208" s="44"/>
      <c r="G208" s="38"/>
      <c r="H208" s="44"/>
      <c r="I208" s="3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44">
        <v>10</v>
      </c>
      <c r="AG208" s="15" t="s">
        <v>49</v>
      </c>
      <c r="AH208" s="3" t="s">
        <v>32</v>
      </c>
    </row>
    <row r="209" spans="1:34" ht="21.95" customHeight="1" x14ac:dyDescent="0.3">
      <c r="A209" s="24" t="s">
        <v>328</v>
      </c>
      <c r="B209" s="2" t="s">
        <v>140</v>
      </c>
      <c r="C209" s="22">
        <f t="shared" si="58"/>
        <v>2</v>
      </c>
      <c r="D209" s="38"/>
      <c r="E209" s="23"/>
      <c r="F209" s="44"/>
      <c r="G209" s="38"/>
      <c r="H209" s="44"/>
      <c r="I209" s="3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44">
        <v>2</v>
      </c>
      <c r="AG209" s="15" t="s">
        <v>49</v>
      </c>
      <c r="AH209" s="3" t="s">
        <v>32</v>
      </c>
    </row>
    <row r="210" spans="1:34" ht="21.95" customHeight="1" x14ac:dyDescent="0.3">
      <c r="A210" s="24" t="s">
        <v>329</v>
      </c>
      <c r="B210" s="2" t="s">
        <v>418</v>
      </c>
      <c r="C210" s="22">
        <f t="shared" si="58"/>
        <v>61</v>
      </c>
      <c r="D210" s="38"/>
      <c r="E210" s="23"/>
      <c r="F210" s="44"/>
      <c r="G210" s="38"/>
      <c r="H210" s="44"/>
      <c r="I210" s="3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8"/>
      <c r="AE210" s="19"/>
      <c r="AF210" s="44">
        <v>61</v>
      </c>
      <c r="AG210" s="3" t="s">
        <v>51</v>
      </c>
      <c r="AH210" s="3" t="s">
        <v>32</v>
      </c>
    </row>
    <row r="211" spans="1:34" ht="18.75" x14ac:dyDescent="0.3">
      <c r="A211" s="24" t="s">
        <v>330</v>
      </c>
      <c r="B211" s="2" t="s">
        <v>417</v>
      </c>
      <c r="C211" s="22">
        <f t="shared" si="58"/>
        <v>20</v>
      </c>
      <c r="D211" s="38"/>
      <c r="E211" s="23"/>
      <c r="F211" s="44"/>
      <c r="G211" s="38"/>
      <c r="H211" s="44"/>
      <c r="I211" s="3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8"/>
      <c r="AE211" s="19"/>
      <c r="AF211" s="44">
        <v>20</v>
      </c>
      <c r="AG211" s="5" t="s">
        <v>52</v>
      </c>
      <c r="AH211" s="3" t="s">
        <v>32</v>
      </c>
    </row>
    <row r="212" spans="1:34" ht="21.95" customHeight="1" x14ac:dyDescent="0.3">
      <c r="A212" s="24" t="s">
        <v>331</v>
      </c>
      <c r="B212" s="2" t="s">
        <v>416</v>
      </c>
      <c r="C212" s="22">
        <f t="shared" si="58"/>
        <v>4.8</v>
      </c>
      <c r="D212" s="38"/>
      <c r="E212" s="23"/>
      <c r="F212" s="44"/>
      <c r="G212" s="38"/>
      <c r="H212" s="44"/>
      <c r="I212" s="3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8"/>
      <c r="AE212" s="19"/>
      <c r="AF212" s="44">
        <v>4.8</v>
      </c>
      <c r="AG212" s="5" t="s">
        <v>52</v>
      </c>
      <c r="AH212" s="3" t="s">
        <v>32</v>
      </c>
    </row>
    <row r="213" spans="1:34" ht="21.95" customHeight="1" x14ac:dyDescent="0.3">
      <c r="A213" s="24" t="s">
        <v>332</v>
      </c>
      <c r="B213" s="2" t="s">
        <v>203</v>
      </c>
      <c r="C213" s="22">
        <f t="shared" si="58"/>
        <v>65</v>
      </c>
      <c r="D213" s="17"/>
      <c r="E213" s="16"/>
      <c r="F213" s="16"/>
      <c r="G213" s="38"/>
      <c r="H213" s="16"/>
      <c r="I213" s="3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6"/>
      <c r="AF213" s="16">
        <v>65</v>
      </c>
      <c r="AG213" s="15" t="s">
        <v>76</v>
      </c>
      <c r="AH213" s="20" t="s">
        <v>32</v>
      </c>
    </row>
    <row r="214" spans="1:34" ht="21.95" customHeight="1" x14ac:dyDescent="0.3">
      <c r="A214" s="24" t="s">
        <v>333</v>
      </c>
      <c r="B214" s="2" t="s">
        <v>204</v>
      </c>
      <c r="C214" s="22">
        <f t="shared" si="58"/>
        <v>29</v>
      </c>
      <c r="D214" s="17"/>
      <c r="E214" s="16"/>
      <c r="F214" s="16"/>
      <c r="G214" s="38"/>
      <c r="H214" s="16"/>
      <c r="I214" s="3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6"/>
      <c r="AF214" s="16">
        <v>29</v>
      </c>
      <c r="AG214" s="15" t="s">
        <v>76</v>
      </c>
      <c r="AH214" s="20" t="s">
        <v>32</v>
      </c>
    </row>
    <row r="215" spans="1:34" ht="21.95" customHeight="1" x14ac:dyDescent="0.3">
      <c r="A215" s="24" t="s">
        <v>334</v>
      </c>
      <c r="B215" s="1" t="s">
        <v>205</v>
      </c>
      <c r="C215" s="22">
        <f t="shared" si="58"/>
        <v>20</v>
      </c>
      <c r="D215" s="38"/>
      <c r="E215" s="22"/>
      <c r="F215" s="10"/>
      <c r="G215" s="10"/>
      <c r="H215" s="10"/>
      <c r="I215" s="3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6"/>
      <c r="AE215" s="19"/>
      <c r="AF215" s="16">
        <v>20</v>
      </c>
      <c r="AG215" s="15" t="s">
        <v>77</v>
      </c>
      <c r="AH215" s="15" t="s">
        <v>32</v>
      </c>
    </row>
    <row r="216" spans="1:34" ht="21.95" customHeight="1" x14ac:dyDescent="0.3">
      <c r="A216" s="24" t="s">
        <v>335</v>
      </c>
      <c r="B216" s="1" t="s">
        <v>206</v>
      </c>
      <c r="C216" s="22">
        <f t="shared" si="58"/>
        <v>20</v>
      </c>
      <c r="D216" s="38"/>
      <c r="E216" s="22"/>
      <c r="F216" s="10"/>
      <c r="G216" s="10"/>
      <c r="H216" s="10"/>
      <c r="I216" s="3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6"/>
      <c r="AE216" s="19"/>
      <c r="AF216" s="16">
        <v>20</v>
      </c>
      <c r="AG216" s="15" t="s">
        <v>77</v>
      </c>
      <c r="AH216" s="15" t="s">
        <v>32</v>
      </c>
    </row>
    <row r="217" spans="1:34" ht="21.95" customHeight="1" x14ac:dyDescent="0.3">
      <c r="A217" s="24" t="s">
        <v>336</v>
      </c>
      <c r="B217" s="1" t="s">
        <v>207</v>
      </c>
      <c r="C217" s="22">
        <f t="shared" si="58"/>
        <v>16</v>
      </c>
      <c r="D217" s="38"/>
      <c r="E217" s="22"/>
      <c r="F217" s="10"/>
      <c r="G217" s="10"/>
      <c r="H217" s="10"/>
      <c r="I217" s="3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6"/>
      <c r="AE217" s="19"/>
      <c r="AF217" s="16">
        <v>16</v>
      </c>
      <c r="AG217" s="15" t="s">
        <v>77</v>
      </c>
      <c r="AH217" s="15" t="s">
        <v>32</v>
      </c>
    </row>
    <row r="218" spans="1:34" ht="21.95" customHeight="1" x14ac:dyDescent="0.3">
      <c r="A218" s="24" t="s">
        <v>337</v>
      </c>
      <c r="B218" s="1" t="s">
        <v>208</v>
      </c>
      <c r="C218" s="22">
        <f t="shared" si="58"/>
        <v>7</v>
      </c>
      <c r="D218" s="38"/>
      <c r="E218" s="16"/>
      <c r="F218" s="17"/>
      <c r="G218" s="38"/>
      <c r="H218" s="16"/>
      <c r="I218" s="39"/>
      <c r="J218" s="19"/>
      <c r="K218" s="19"/>
      <c r="L218" s="19"/>
      <c r="M218" s="19"/>
      <c r="N218" s="19"/>
      <c r="O218" s="19"/>
      <c r="P218" s="19"/>
      <c r="Q218" s="19"/>
      <c r="R218" s="16"/>
      <c r="S218" s="16"/>
      <c r="T218" s="19"/>
      <c r="U218" s="19"/>
      <c r="V218" s="19"/>
      <c r="W218" s="19"/>
      <c r="X218" s="19"/>
      <c r="Y218" s="19"/>
      <c r="Z218" s="16"/>
      <c r="AA218" s="19"/>
      <c r="AB218" s="19"/>
      <c r="AC218" s="19"/>
      <c r="AD218" s="19"/>
      <c r="AE218" s="19"/>
      <c r="AF218" s="16">
        <v>7</v>
      </c>
      <c r="AG218" s="15" t="s">
        <v>56</v>
      </c>
      <c r="AH218" s="15" t="s">
        <v>32</v>
      </c>
    </row>
    <row r="219" spans="1:34" ht="21.95" customHeight="1" x14ac:dyDescent="0.3">
      <c r="A219" s="24" t="s">
        <v>338</v>
      </c>
      <c r="B219" s="1" t="s">
        <v>225</v>
      </c>
      <c r="C219" s="22">
        <f t="shared" si="58"/>
        <v>35</v>
      </c>
      <c r="D219" s="38"/>
      <c r="E219" s="16"/>
      <c r="F219" s="17"/>
      <c r="G219" s="38"/>
      <c r="H219" s="16"/>
      <c r="I219" s="3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6">
        <v>35</v>
      </c>
      <c r="AG219" s="15" t="s">
        <v>65</v>
      </c>
      <c r="AH219" s="15" t="s">
        <v>32</v>
      </c>
    </row>
    <row r="220" spans="1:34" ht="21.95" customHeight="1" x14ac:dyDescent="0.3">
      <c r="A220" s="24" t="s">
        <v>339</v>
      </c>
      <c r="B220" s="1" t="s">
        <v>209</v>
      </c>
      <c r="C220" s="22">
        <f t="shared" si="58"/>
        <v>17</v>
      </c>
      <c r="D220" s="17"/>
      <c r="E220" s="16"/>
      <c r="F220" s="17"/>
      <c r="G220" s="38"/>
      <c r="H220" s="38"/>
      <c r="I220" s="3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38">
        <v>17</v>
      </c>
      <c r="AG220" s="15" t="s">
        <v>84</v>
      </c>
      <c r="AH220" s="15" t="s">
        <v>32</v>
      </c>
    </row>
    <row r="221" spans="1:34" ht="21.95" customHeight="1" x14ac:dyDescent="0.3">
      <c r="A221" s="24" t="s">
        <v>340</v>
      </c>
      <c r="B221" s="1" t="s">
        <v>203</v>
      </c>
      <c r="C221" s="22">
        <f t="shared" si="58"/>
        <v>6</v>
      </c>
      <c r="D221" s="17"/>
      <c r="E221" s="16"/>
      <c r="F221" s="17"/>
      <c r="G221" s="38"/>
      <c r="H221" s="16"/>
      <c r="I221" s="3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6"/>
      <c r="AE221" s="19"/>
      <c r="AF221" s="16">
        <v>6</v>
      </c>
      <c r="AG221" s="73" t="s">
        <v>85</v>
      </c>
      <c r="AH221" s="15" t="s">
        <v>32</v>
      </c>
    </row>
    <row r="222" spans="1:34" ht="21.95" customHeight="1" x14ac:dyDescent="0.3">
      <c r="A222" s="24" t="s">
        <v>341</v>
      </c>
      <c r="B222" s="1" t="s">
        <v>226</v>
      </c>
      <c r="C222" s="22">
        <f t="shared" si="58"/>
        <v>2</v>
      </c>
      <c r="D222" s="38"/>
      <c r="E222" s="16"/>
      <c r="F222" s="17"/>
      <c r="G222" s="16"/>
      <c r="H222" s="16"/>
      <c r="I222" s="3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6"/>
      <c r="AE222" s="19"/>
      <c r="AF222" s="16">
        <v>2</v>
      </c>
      <c r="AG222" s="73" t="s">
        <v>41</v>
      </c>
      <c r="AH222" s="15" t="s">
        <v>32</v>
      </c>
    </row>
    <row r="223" spans="1:34" ht="21.95" customHeight="1" x14ac:dyDescent="0.3">
      <c r="A223" s="24" t="s">
        <v>342</v>
      </c>
      <c r="B223" s="1" t="s">
        <v>227</v>
      </c>
      <c r="C223" s="22">
        <f t="shared" si="58"/>
        <v>11.8</v>
      </c>
      <c r="D223" s="17"/>
      <c r="E223" s="16"/>
      <c r="F223" s="17"/>
      <c r="G223" s="38"/>
      <c r="H223" s="16"/>
      <c r="I223" s="39"/>
      <c r="J223" s="19"/>
      <c r="K223" s="19"/>
      <c r="L223" s="19"/>
      <c r="M223" s="19"/>
      <c r="N223" s="19"/>
      <c r="O223" s="19"/>
      <c r="P223" s="19"/>
      <c r="Q223" s="19"/>
      <c r="R223" s="19"/>
      <c r="S223" s="16"/>
      <c r="T223" s="19"/>
      <c r="U223" s="19"/>
      <c r="V223" s="19"/>
      <c r="W223" s="19"/>
      <c r="X223" s="19"/>
      <c r="Y223" s="19"/>
      <c r="Z223" s="19"/>
      <c r="AA223" s="19"/>
      <c r="AB223" s="19"/>
      <c r="AC223" s="16"/>
      <c r="AD223" s="16"/>
      <c r="AE223" s="19"/>
      <c r="AF223" s="16">
        <v>11.8</v>
      </c>
      <c r="AG223" s="73" t="s">
        <v>47</v>
      </c>
      <c r="AH223" s="15" t="s">
        <v>32</v>
      </c>
    </row>
    <row r="224" spans="1:34" ht="21.95" customHeight="1" x14ac:dyDescent="0.3">
      <c r="A224" s="24" t="s">
        <v>343</v>
      </c>
      <c r="B224" s="12" t="s">
        <v>146</v>
      </c>
      <c r="C224" s="22">
        <f t="shared" si="58"/>
        <v>2.8</v>
      </c>
      <c r="D224" s="48"/>
      <c r="E224" s="11">
        <v>2</v>
      </c>
      <c r="F224" s="48">
        <v>0.8</v>
      </c>
      <c r="G224" s="38"/>
      <c r="H224" s="38"/>
      <c r="I224" s="3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38"/>
      <c r="AG224" s="15" t="s">
        <v>84</v>
      </c>
      <c r="AH224" s="13" t="s">
        <v>32</v>
      </c>
    </row>
    <row r="225" spans="1:34" ht="21.95" customHeight="1" x14ac:dyDescent="0.3">
      <c r="A225" s="24" t="s">
        <v>344</v>
      </c>
      <c r="B225" s="2" t="s">
        <v>230</v>
      </c>
      <c r="C225" s="22">
        <f t="shared" si="58"/>
        <v>2</v>
      </c>
      <c r="D225" s="38"/>
      <c r="E225" s="23"/>
      <c r="F225" s="44"/>
      <c r="G225" s="38"/>
      <c r="H225" s="44"/>
      <c r="I225" s="3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8">
        <v>2</v>
      </c>
      <c r="AE225" s="19"/>
      <c r="AF225" s="44"/>
      <c r="AG225" s="3" t="s">
        <v>51</v>
      </c>
      <c r="AH225" s="3" t="s">
        <v>32</v>
      </c>
    </row>
    <row r="226" spans="1:34" ht="21.95" customHeight="1" x14ac:dyDescent="0.3">
      <c r="A226" s="24" t="s">
        <v>345</v>
      </c>
      <c r="B226" s="2" t="s">
        <v>229</v>
      </c>
      <c r="C226" s="22">
        <f t="shared" si="58"/>
        <v>2</v>
      </c>
      <c r="D226" s="44"/>
      <c r="E226" s="23"/>
      <c r="F226" s="44"/>
      <c r="G226" s="38"/>
      <c r="H226" s="44"/>
      <c r="I226" s="3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8">
        <v>2</v>
      </c>
      <c r="AE226" s="19"/>
      <c r="AF226" s="44"/>
      <c r="AG226" s="15" t="s">
        <v>54</v>
      </c>
      <c r="AH226" s="3" t="s">
        <v>32</v>
      </c>
    </row>
    <row r="227" spans="1:34" ht="21.95" customHeight="1" x14ac:dyDescent="0.3">
      <c r="A227" s="24" t="s">
        <v>346</v>
      </c>
      <c r="B227" s="1" t="s">
        <v>145</v>
      </c>
      <c r="C227" s="22">
        <f t="shared" si="58"/>
        <v>3</v>
      </c>
      <c r="D227" s="38"/>
      <c r="E227" s="22"/>
      <c r="F227" s="10"/>
      <c r="G227" s="10"/>
      <c r="H227" s="10"/>
      <c r="I227" s="3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6">
        <v>3</v>
      </c>
      <c r="AE227" s="19"/>
      <c r="AF227" s="38"/>
      <c r="AG227" s="15" t="s">
        <v>77</v>
      </c>
      <c r="AH227" s="15" t="s">
        <v>32</v>
      </c>
    </row>
    <row r="228" spans="1:34" ht="21.95" customHeight="1" x14ac:dyDescent="0.3">
      <c r="A228" s="24" t="s">
        <v>347</v>
      </c>
      <c r="B228" s="1" t="s">
        <v>421</v>
      </c>
      <c r="C228" s="22">
        <f t="shared" si="58"/>
        <v>2</v>
      </c>
      <c r="D228" s="38"/>
      <c r="E228" s="22"/>
      <c r="F228" s="10"/>
      <c r="G228" s="10"/>
      <c r="H228" s="10"/>
      <c r="I228" s="3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6">
        <v>2</v>
      </c>
      <c r="AE228" s="19"/>
      <c r="AF228" s="38"/>
      <c r="AG228" s="15" t="s">
        <v>77</v>
      </c>
      <c r="AH228" s="15" t="s">
        <v>32</v>
      </c>
    </row>
    <row r="229" spans="1:34" ht="21.95" customHeight="1" x14ac:dyDescent="0.3">
      <c r="A229" s="24" t="s">
        <v>348</v>
      </c>
      <c r="B229" s="1" t="s">
        <v>147</v>
      </c>
      <c r="C229" s="22">
        <f t="shared" si="58"/>
        <v>1.8</v>
      </c>
      <c r="D229" s="17"/>
      <c r="E229" s="16"/>
      <c r="F229" s="17"/>
      <c r="G229" s="38"/>
      <c r="H229" s="38"/>
      <c r="I229" s="3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>
        <v>1.8</v>
      </c>
      <c r="AE229" s="19"/>
      <c r="AF229" s="38"/>
      <c r="AG229" s="15" t="s">
        <v>84</v>
      </c>
      <c r="AH229" s="15" t="s">
        <v>32</v>
      </c>
    </row>
    <row r="230" spans="1:34" ht="21.95" customHeight="1" x14ac:dyDescent="0.3">
      <c r="A230" s="24" t="s">
        <v>349</v>
      </c>
      <c r="B230" s="1" t="s">
        <v>148</v>
      </c>
      <c r="C230" s="22">
        <f t="shared" si="58"/>
        <v>4</v>
      </c>
      <c r="D230" s="17"/>
      <c r="E230" s="16"/>
      <c r="F230" s="17"/>
      <c r="G230" s="38"/>
      <c r="H230" s="16"/>
      <c r="I230" s="3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6">
        <v>4</v>
      </c>
      <c r="AE230" s="19"/>
      <c r="AF230" s="16"/>
      <c r="AG230" s="73" t="s">
        <v>85</v>
      </c>
      <c r="AH230" s="15" t="s">
        <v>32</v>
      </c>
    </row>
    <row r="231" spans="1:34" ht="21.95" customHeight="1" x14ac:dyDescent="0.3">
      <c r="A231" s="24" t="s">
        <v>350</v>
      </c>
      <c r="B231" s="1" t="s">
        <v>420</v>
      </c>
      <c r="C231" s="22">
        <f t="shared" si="58"/>
        <v>2</v>
      </c>
      <c r="D231" s="38"/>
      <c r="E231" s="16"/>
      <c r="F231" s="17"/>
      <c r="G231" s="16"/>
      <c r="H231" s="16"/>
      <c r="I231" s="3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6">
        <v>2</v>
      </c>
      <c r="AE231" s="19"/>
      <c r="AF231" s="16"/>
      <c r="AG231" s="73" t="s">
        <v>41</v>
      </c>
      <c r="AH231" s="15" t="s">
        <v>32</v>
      </c>
    </row>
    <row r="232" spans="1:34" ht="21.95" customHeight="1" x14ac:dyDescent="0.3">
      <c r="A232" s="24" t="s">
        <v>351</v>
      </c>
      <c r="B232" s="14" t="s">
        <v>231</v>
      </c>
      <c r="C232" s="22">
        <f t="shared" si="58"/>
        <v>7</v>
      </c>
      <c r="D232" s="17"/>
      <c r="E232" s="16"/>
      <c r="F232" s="17"/>
      <c r="G232" s="38"/>
      <c r="H232" s="16"/>
      <c r="I232" s="39"/>
      <c r="J232" s="19"/>
      <c r="K232" s="19"/>
      <c r="L232" s="19"/>
      <c r="M232" s="19"/>
      <c r="N232" s="19"/>
      <c r="O232" s="19"/>
      <c r="P232" s="19"/>
      <c r="Q232" s="19"/>
      <c r="R232" s="19"/>
      <c r="S232" s="16"/>
      <c r="T232" s="19"/>
      <c r="U232" s="19"/>
      <c r="V232" s="19"/>
      <c r="W232" s="19"/>
      <c r="X232" s="19"/>
      <c r="Y232" s="19"/>
      <c r="Z232" s="19"/>
      <c r="AA232" s="19"/>
      <c r="AB232" s="19"/>
      <c r="AC232" s="16"/>
      <c r="AD232" s="16">
        <v>7</v>
      </c>
      <c r="AE232" s="19"/>
      <c r="AF232" s="16"/>
      <c r="AG232" s="73" t="s">
        <v>47</v>
      </c>
      <c r="AH232" s="15" t="s">
        <v>32</v>
      </c>
    </row>
    <row r="233" spans="1:34" ht="21.95" customHeight="1" x14ac:dyDescent="0.3">
      <c r="A233" s="24" t="s">
        <v>352</v>
      </c>
      <c r="B233" s="2" t="s">
        <v>143</v>
      </c>
      <c r="C233" s="22">
        <f t="shared" si="58"/>
        <v>7</v>
      </c>
      <c r="D233" s="38"/>
      <c r="E233" s="23">
        <v>7</v>
      </c>
      <c r="F233" s="44"/>
      <c r="G233" s="38"/>
      <c r="H233" s="44"/>
      <c r="I233" s="3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44"/>
      <c r="AG233" s="15" t="s">
        <v>43</v>
      </c>
      <c r="AH233" s="3" t="s">
        <v>32</v>
      </c>
    </row>
    <row r="234" spans="1:34" ht="21.95" customHeight="1" x14ac:dyDescent="0.3">
      <c r="A234" s="24" t="s">
        <v>395</v>
      </c>
      <c r="B234" s="14" t="s">
        <v>228</v>
      </c>
      <c r="C234" s="22">
        <f t="shared" si="58"/>
        <v>6</v>
      </c>
      <c r="D234" s="38"/>
      <c r="E234" s="16"/>
      <c r="F234" s="17"/>
      <c r="G234" s="38"/>
      <c r="H234" s="16"/>
      <c r="I234" s="3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6"/>
      <c r="Y234" s="19"/>
      <c r="Z234" s="19"/>
      <c r="AA234" s="19"/>
      <c r="AB234" s="19"/>
      <c r="AC234" s="19"/>
      <c r="AD234" s="19"/>
      <c r="AE234" s="19"/>
      <c r="AF234" s="16">
        <v>6</v>
      </c>
      <c r="AG234" s="15" t="s">
        <v>45</v>
      </c>
      <c r="AH234" s="15" t="s">
        <v>32</v>
      </c>
    </row>
    <row r="235" spans="1:34" ht="21.95" customHeight="1" x14ac:dyDescent="0.3">
      <c r="A235" s="24" t="s">
        <v>396</v>
      </c>
      <c r="B235" s="2" t="s">
        <v>144</v>
      </c>
      <c r="C235" s="22">
        <f t="shared" si="58"/>
        <v>9</v>
      </c>
      <c r="D235" s="17"/>
      <c r="E235" s="16"/>
      <c r="F235" s="16"/>
      <c r="G235" s="38"/>
      <c r="H235" s="16">
        <v>9</v>
      </c>
      <c r="I235" s="21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6"/>
      <c r="AF235" s="16"/>
      <c r="AG235" s="15" t="s">
        <v>76</v>
      </c>
      <c r="AH235" s="20" t="s">
        <v>32</v>
      </c>
    </row>
    <row r="236" spans="1:34" ht="21.95" customHeight="1" x14ac:dyDescent="0.3">
      <c r="A236" s="24" t="s">
        <v>397</v>
      </c>
      <c r="B236" s="2" t="s">
        <v>142</v>
      </c>
      <c r="C236" s="22">
        <f t="shared" si="58"/>
        <v>1.2</v>
      </c>
      <c r="D236" s="38"/>
      <c r="E236" s="23"/>
      <c r="F236" s="44"/>
      <c r="G236" s="38"/>
      <c r="H236" s="44">
        <v>1.2</v>
      </c>
      <c r="I236" s="3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8"/>
      <c r="AE236" s="19"/>
      <c r="AF236" s="44"/>
      <c r="AG236" s="3" t="s">
        <v>51</v>
      </c>
      <c r="AH236" s="3" t="s">
        <v>32</v>
      </c>
    </row>
    <row r="237" spans="1:34" ht="21.95" customHeight="1" x14ac:dyDescent="0.3">
      <c r="A237" s="24" t="s">
        <v>398</v>
      </c>
      <c r="B237" s="1" t="s">
        <v>149</v>
      </c>
      <c r="C237" s="22">
        <f t="shared" si="58"/>
        <v>2.8</v>
      </c>
      <c r="D237" s="17"/>
      <c r="E237" s="16"/>
      <c r="F237" s="17"/>
      <c r="G237" s="38"/>
      <c r="H237" s="16">
        <v>2.8</v>
      </c>
      <c r="I237" s="22"/>
      <c r="J237" s="19"/>
      <c r="K237" s="19"/>
      <c r="L237" s="19"/>
      <c r="M237" s="19"/>
      <c r="N237" s="19"/>
      <c r="O237" s="19"/>
      <c r="P237" s="19"/>
      <c r="Q237" s="19"/>
      <c r="R237" s="19"/>
      <c r="S237" s="16"/>
      <c r="T237" s="19"/>
      <c r="U237" s="19"/>
      <c r="V237" s="19"/>
      <c r="W237" s="19"/>
      <c r="X237" s="19"/>
      <c r="Y237" s="19"/>
      <c r="Z237" s="19"/>
      <c r="AA237" s="19"/>
      <c r="AB237" s="19"/>
      <c r="AC237" s="16"/>
      <c r="AD237" s="16"/>
      <c r="AE237" s="19"/>
      <c r="AF237" s="16"/>
      <c r="AG237" s="73" t="s">
        <v>47</v>
      </c>
      <c r="AH237" s="15" t="s">
        <v>32</v>
      </c>
    </row>
    <row r="238" spans="1:34" ht="21.95" customHeight="1" x14ac:dyDescent="0.3">
      <c r="A238" s="24" t="s">
        <v>399</v>
      </c>
      <c r="B238" s="1" t="s">
        <v>150</v>
      </c>
      <c r="C238" s="22">
        <f t="shared" si="58"/>
        <v>5</v>
      </c>
      <c r="D238" s="17"/>
      <c r="E238" s="16"/>
      <c r="F238" s="17"/>
      <c r="G238" s="38"/>
      <c r="H238" s="16">
        <v>5</v>
      </c>
      <c r="I238" s="22"/>
      <c r="J238" s="19"/>
      <c r="K238" s="19"/>
      <c r="L238" s="19"/>
      <c r="M238" s="19"/>
      <c r="N238" s="19"/>
      <c r="O238" s="19"/>
      <c r="P238" s="19"/>
      <c r="Q238" s="19"/>
      <c r="R238" s="19"/>
      <c r="S238" s="16"/>
      <c r="T238" s="19"/>
      <c r="U238" s="19"/>
      <c r="V238" s="19"/>
      <c r="W238" s="19"/>
      <c r="X238" s="19"/>
      <c r="Y238" s="19"/>
      <c r="Z238" s="19"/>
      <c r="AA238" s="19"/>
      <c r="AB238" s="19"/>
      <c r="AC238" s="16"/>
      <c r="AD238" s="16"/>
      <c r="AE238" s="19"/>
      <c r="AF238" s="16"/>
      <c r="AG238" s="73" t="s">
        <v>47</v>
      </c>
      <c r="AH238" s="15" t="s">
        <v>32</v>
      </c>
    </row>
    <row r="239" spans="1:34" ht="23.25" customHeight="1" x14ac:dyDescent="0.3">
      <c r="A239" s="52" t="s">
        <v>400</v>
      </c>
      <c r="B239" s="97" t="s">
        <v>151</v>
      </c>
      <c r="C239" s="56">
        <f t="shared" si="58"/>
        <v>2.4</v>
      </c>
      <c r="D239" s="53"/>
      <c r="E239" s="98"/>
      <c r="F239" s="99"/>
      <c r="G239" s="53"/>
      <c r="H239" s="98">
        <v>2.4</v>
      </c>
      <c r="I239" s="54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98"/>
      <c r="AG239" s="96" t="s">
        <v>89</v>
      </c>
      <c r="AH239" s="100" t="s">
        <v>32</v>
      </c>
    </row>
    <row r="240" spans="1:34" s="77" customFormat="1" ht="18.75" x14ac:dyDescent="0.3">
      <c r="A240" s="101"/>
      <c r="B240" s="102" t="s">
        <v>419</v>
      </c>
      <c r="C240" s="103">
        <f>C207+C194+C184+C174+C172+C169+C163+C151+C147+C141+C134+C130+C128+C102+C98+C95+C88+C82+C71+C68+C66+C52+C23+C19+C17+C12+C10</f>
        <v>3036.2599999999998</v>
      </c>
      <c r="D240" s="104">
        <f t="shared" ref="D240:AG240" si="59">D207+D194+D184+D174+D172+D169+D163+D151+D147+D141+D134+D130+D128+D102+D98+D95+D88+D82+D71+D68+D66+D52+D23+D19+D17+D12+D10</f>
        <v>21.340000000000003</v>
      </c>
      <c r="E240" s="104">
        <f t="shared" si="59"/>
        <v>154.79</v>
      </c>
      <c r="F240" s="104">
        <f t="shared" si="59"/>
        <v>105.30000000000001</v>
      </c>
      <c r="G240" s="104">
        <f t="shared" si="59"/>
        <v>3</v>
      </c>
      <c r="H240" s="104">
        <f t="shared" si="59"/>
        <v>2312.8800000000006</v>
      </c>
      <c r="I240" s="104">
        <f t="shared" si="59"/>
        <v>0</v>
      </c>
      <c r="J240" s="104">
        <f t="shared" si="59"/>
        <v>0.45</v>
      </c>
      <c r="K240" s="104">
        <f t="shared" si="59"/>
        <v>0.1</v>
      </c>
      <c r="L240" s="104">
        <f t="shared" si="59"/>
        <v>0.94000000000000006</v>
      </c>
      <c r="M240" s="104">
        <f t="shared" si="59"/>
        <v>0</v>
      </c>
      <c r="N240" s="104">
        <f t="shared" si="59"/>
        <v>0</v>
      </c>
      <c r="O240" s="104">
        <f t="shared" si="59"/>
        <v>0</v>
      </c>
      <c r="P240" s="104">
        <f t="shared" si="59"/>
        <v>0</v>
      </c>
      <c r="Q240" s="104">
        <f t="shared" si="59"/>
        <v>0</v>
      </c>
      <c r="R240" s="104">
        <f t="shared" si="59"/>
        <v>0.48</v>
      </c>
      <c r="S240" s="104">
        <f t="shared" si="59"/>
        <v>0.28000000000000003</v>
      </c>
      <c r="T240" s="104">
        <f t="shared" si="59"/>
        <v>0.18</v>
      </c>
      <c r="U240" s="104">
        <f t="shared" si="59"/>
        <v>0</v>
      </c>
      <c r="V240" s="104">
        <f t="shared" si="59"/>
        <v>0</v>
      </c>
      <c r="W240" s="104">
        <f t="shared" si="59"/>
        <v>0</v>
      </c>
      <c r="X240" s="104">
        <f t="shared" si="59"/>
        <v>1.2200000000000002</v>
      </c>
      <c r="Y240" s="104">
        <f t="shared" si="59"/>
        <v>0.2</v>
      </c>
      <c r="Z240" s="104">
        <f t="shared" si="59"/>
        <v>0.64</v>
      </c>
      <c r="AA240" s="104">
        <f t="shared" si="59"/>
        <v>0</v>
      </c>
      <c r="AB240" s="104">
        <f t="shared" si="59"/>
        <v>0.8</v>
      </c>
      <c r="AC240" s="104">
        <f t="shared" si="59"/>
        <v>0</v>
      </c>
      <c r="AD240" s="104">
        <f t="shared" si="59"/>
        <v>27.7</v>
      </c>
      <c r="AE240" s="104">
        <f t="shared" si="59"/>
        <v>6.0299999999999994</v>
      </c>
      <c r="AF240" s="104">
        <f t="shared" si="59"/>
        <v>400.87</v>
      </c>
      <c r="AG240" s="104">
        <f t="shared" si="59"/>
        <v>0</v>
      </c>
    </row>
  </sheetData>
  <mergeCells count="36">
    <mergeCell ref="A1:B1"/>
    <mergeCell ref="M6:M7"/>
    <mergeCell ref="N6:N7"/>
    <mergeCell ref="Q6:Q7"/>
    <mergeCell ref="AD6:AD7"/>
    <mergeCell ref="R6:R7"/>
    <mergeCell ref="S6:S7"/>
    <mergeCell ref="T6:T7"/>
    <mergeCell ref="U6:U7"/>
    <mergeCell ref="V6:V7"/>
    <mergeCell ref="O6:O7"/>
    <mergeCell ref="P6:P7"/>
    <mergeCell ref="A5:A7"/>
    <mergeCell ref="B5:B7"/>
    <mergeCell ref="D5:AF5"/>
    <mergeCell ref="E6:E7"/>
    <mergeCell ref="A2:AG4"/>
    <mergeCell ref="C5:C7"/>
    <mergeCell ref="L6:L7"/>
    <mergeCell ref="AG5:AG7"/>
    <mergeCell ref="X6:X7"/>
    <mergeCell ref="Y6:Y7"/>
    <mergeCell ref="Z6:Z7"/>
    <mergeCell ref="AA6:AA7"/>
    <mergeCell ref="AB6:AB7"/>
    <mergeCell ref="AC6:AC7"/>
    <mergeCell ref="AE6:AE7"/>
    <mergeCell ref="I6:I7"/>
    <mergeCell ref="J6:J7"/>
    <mergeCell ref="K6:K7"/>
    <mergeCell ref="W6:W7"/>
    <mergeCell ref="AF6:AF7"/>
    <mergeCell ref="D6:D7"/>
    <mergeCell ref="F6:F7"/>
    <mergeCell ref="G6:G7"/>
    <mergeCell ref="H6:H7"/>
  </mergeCells>
  <dataValidations disablePrompts="1" count="2">
    <dataValidation type="list" allowBlank="1" showInputMessage="1" showErrorMessage="1" sqref="AH32">
      <formula1>madat</formula1>
    </dataValidation>
    <dataValidation type="list" allowBlank="1" showInputMessage="1" showErrorMessage="1" sqref="AG32">
      <formula1>maxa</formula1>
    </dataValidation>
  </dataValidations>
  <pageMargins left="0.7" right="0" top="0.5" bottom="0" header="0.3" footer="0.3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DC2020</vt:lpstr>
      <vt:lpstr>'DC2020'!Print_Area</vt:lpstr>
      <vt:lpstr>'DC2020'!Print_Titles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HTC</cp:lastModifiedBy>
  <cp:lastPrinted>2016-05-27T07:05:51Z</cp:lastPrinted>
  <dcterms:created xsi:type="dcterms:W3CDTF">2016-05-10T08:49:27Z</dcterms:created>
  <dcterms:modified xsi:type="dcterms:W3CDTF">2016-07-25T01:52:14Z</dcterms:modified>
</cp:coreProperties>
</file>