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0055" windowHeight="7950" firstSheet="1" activeTab="4"/>
  </bookViews>
  <sheets>
    <sheet name="foxz" sheetId="12" state="veryHidden" r:id="rId1"/>
    <sheet name="PHỤ LỤC 1A" sheetId="13" r:id="rId2"/>
    <sheet name="PHỤ LỤC 2A" sheetId="1" r:id="rId3"/>
    <sheet name="PHỤ LỤC 3A" sheetId="2" r:id="rId4"/>
    <sheet name="PHỤ LỤC 4A" sheetId="3" r:id="rId5"/>
  </sheets>
  <definedNames>
    <definedName name="_xlnm.Print_Titles" localSheetId="1">'PHỤ LỤC 1A'!$3:$5</definedName>
  </definedNames>
  <calcPr calcId="125725" iterateCount="1"/>
</workbook>
</file>

<file path=xl/calcChain.xml><?xml version="1.0" encoding="utf-8"?>
<calcChain xmlns="http://schemas.openxmlformats.org/spreadsheetml/2006/main">
  <c r="H19" i="1"/>
  <c r="H18" s="1"/>
  <c r="H14" s="1"/>
  <c r="L8" i="3"/>
  <c r="L9"/>
  <c r="L12"/>
  <c r="L13"/>
  <c r="L15"/>
  <c r="L16"/>
  <c r="L17"/>
  <c r="L19"/>
  <c r="L20"/>
  <c r="I8"/>
  <c r="I9"/>
  <c r="I10"/>
  <c r="I11"/>
  <c r="I13"/>
  <c r="I15"/>
  <c r="I16"/>
  <c r="I17"/>
  <c r="I19"/>
  <c r="I20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L6"/>
  <c r="I6"/>
  <c r="F6"/>
  <c r="F17" i="2"/>
  <c r="F19"/>
  <c r="F20"/>
  <c r="F21"/>
  <c r="F23"/>
  <c r="F24"/>
  <c r="F25"/>
  <c r="F26"/>
  <c r="I15"/>
  <c r="I16"/>
  <c r="I17"/>
  <c r="I18"/>
  <c r="I19"/>
  <c r="I20"/>
  <c r="I21"/>
  <c r="I22"/>
  <c r="I23"/>
  <c r="I24"/>
  <c r="I25"/>
  <c r="I26"/>
  <c r="F7"/>
  <c r="F8"/>
  <c r="F9"/>
  <c r="F10"/>
  <c r="F11"/>
  <c r="F12"/>
  <c r="F13"/>
  <c r="I7"/>
  <c r="I8"/>
  <c r="I9"/>
  <c r="I10"/>
  <c r="I11"/>
  <c r="I12"/>
  <c r="I13"/>
  <c r="I14"/>
  <c r="I6"/>
  <c r="F6"/>
  <c r="E14" i="1"/>
  <c r="G14"/>
  <c r="J14"/>
  <c r="K14"/>
  <c r="D14"/>
  <c r="L7"/>
  <c r="L8"/>
  <c r="L9"/>
  <c r="L10"/>
  <c r="L12"/>
  <c r="L13"/>
  <c r="L19"/>
  <c r="L6"/>
  <c r="I7"/>
  <c r="I8"/>
  <c r="I9"/>
  <c r="I10"/>
  <c r="I12"/>
  <c r="I13"/>
  <c r="I19"/>
  <c r="I6"/>
  <c r="F7"/>
  <c r="F8"/>
  <c r="F9"/>
  <c r="F10"/>
  <c r="F11"/>
  <c r="F12"/>
  <c r="F13"/>
  <c r="F15"/>
  <c r="F16"/>
  <c r="F17"/>
  <c r="F18"/>
  <c r="F19"/>
  <c r="F6"/>
  <c r="F14" l="1"/>
</calcChain>
</file>

<file path=xl/sharedStrings.xml><?xml version="1.0" encoding="utf-8"?>
<sst xmlns="http://schemas.openxmlformats.org/spreadsheetml/2006/main" count="277" uniqueCount="179">
  <si>
    <t>Loại đất</t>
  </si>
  <si>
    <t>Diện tích quy hoạch được duyệt đến năm 2030 (ha)</t>
  </si>
  <si>
    <t>Diện tích thực hiện đến tháng 5 năm 2023 (ha)</t>
  </si>
  <si>
    <t>Kết quả thực hiện so với chỉ tiêu phê duyệt</t>
  </si>
  <si>
    <t>Tăng (+) giảm (-) (ha)</t>
  </si>
  <si>
    <t>Tỷ lệ (%)</t>
  </si>
  <si>
    <t>1. Đất nông nghiệp</t>
  </si>
  <si>
    <t>1.1. Đất trồng lúa</t>
  </si>
  <si>
    <t>Trong đó: Đất chuyên trồng lúa nước</t>
  </si>
  <si>
    <t>1.2. Đất trồng cây hàng năm khác</t>
  </si>
  <si>
    <t>1.3. Đất trồng cây lâu năm</t>
  </si>
  <si>
    <t>1.4. Đất rừng phòng hộ</t>
  </si>
  <si>
    <t>1.5. Đất rừng đặc dụng</t>
  </si>
  <si>
    <t>1.6. Đất rừng sản xuất</t>
  </si>
  <si>
    <t>Trong đó: Đất có rừng sản xuất là rừng tự nhiên</t>
  </si>
  <si>
    <t>1.7. Đất nuôi trồng thủy sản</t>
  </si>
  <si>
    <t>1.8. Đất làm muối</t>
  </si>
  <si>
    <t>1.9. Đất nông nghiệp khác</t>
  </si>
  <si>
    <t>2. Đất phi nông nghiệp</t>
  </si>
  <si>
    <t>2.1. Đất quốc phòng</t>
  </si>
  <si>
    <t>2.2. Đất an ninh</t>
  </si>
  <si>
    <t>2.3. Đất cụm công nghiệp</t>
  </si>
  <si>
    <t>2.4. Đất thương mại, dịch vụ</t>
  </si>
  <si>
    <t>2.5. Đất cơ sở sản xuất phi nông nghiệp</t>
  </si>
  <si>
    <t>2.6. Đất sử dụng cho hoạt động khoáng sản</t>
  </si>
  <si>
    <t>2.7. Đất sản xuất vật liệu xây dựng, làm đồ gốm</t>
  </si>
  <si>
    <t>2.8. Đất phát triển hạ tầng cấp quốc gia, cấp tỉnh,cấp huyện, cấp xã</t>
  </si>
  <si>
    <t>2.9. Đất sinh hoạt cộng đồng</t>
  </si>
  <si>
    <t>2.10. Đất khu vui chơi, giải trí công cộng</t>
  </si>
  <si>
    <t>2.11. Đất ở tại nông thôn</t>
  </si>
  <si>
    <t>2.12. Đất ở tại đô thị</t>
  </si>
  <si>
    <t>2.13. Đất xây dựng trụ sở cơ quan</t>
  </si>
  <si>
    <t>2.14. Đất xây dựng trụ sở của tổ chức sự nghiệp</t>
  </si>
  <si>
    <t>2.15. Đất tín ngưỡng</t>
  </si>
  <si>
    <t>2.16. Đất sông, ngòi, kênh, rạch, suối</t>
  </si>
  <si>
    <t>2.17. Đất có mặt nước chuyên dùng</t>
  </si>
  <si>
    <t>2.18. Đất cơ sở tôn giáo</t>
  </si>
  <si>
    <t>2.19. Đất làm nghĩa trang, nhà tang lễ, nhà hỏa táng</t>
  </si>
  <si>
    <t>2.20. Đất di tích lịch sử văn hóa</t>
  </si>
  <si>
    <t>2.21. Đất bải thãi xử lý rác thải</t>
  </si>
  <si>
    <t>3. Đất chưa sử dụng</t>
  </si>
  <si>
    <t>KẾT QUẢ THỰC HIỆN KHSDĐ NĂM 2021</t>
  </si>
  <si>
    <t>KẾT QUẢ THỰC HIỆN KHSDĐ NĂM 2022</t>
  </si>
  <si>
    <t>Diện tích kế hoạch được duyệt (ha)</t>
  </si>
  <si>
    <t>Diện tích thực hiện (ha)</t>
  </si>
  <si>
    <t xml:space="preserve">KẾT QUẢ THỰC HIỆN QHSDĐ ĐẾN NĂM 2030 </t>
  </si>
  <si>
    <t>-</t>
  </si>
  <si>
    <t>2.8</t>
  </si>
  <si>
    <t>2.15</t>
  </si>
  <si>
    <t>2.14</t>
  </si>
  <si>
    <t>16.26</t>
  </si>
  <si>
    <t>15.56</t>
  </si>
  <si>
    <t>35.39</t>
  </si>
  <si>
    <t>26.36</t>
  </si>
  <si>
    <t>PHỤ LỤC 1a</t>
  </si>
  <si>
    <t>KẾT QUẢ THỰC HIỆN QUY HOẠCH SỬ DUNG ĐẤT ĐẾN NĂM 2030, KẾ HOẠCH SỬ DỤNG ĐẤT NĂM 2021, 2022 HUYỆN TUYÊN HÓA</t>
  </si>
  <si>
    <t>STT</t>
  </si>
  <si>
    <t>Chỉ tiêu sử dụng đất</t>
  </si>
  <si>
    <t>Mã</t>
  </si>
  <si>
    <t>Năm 2021</t>
  </si>
  <si>
    <t>Năm 2022</t>
  </si>
  <si>
    <t>QH được duyệt</t>
  </si>
  <si>
    <t>Thực hiện</t>
  </si>
  <si>
    <t>Kế hoạch được duyệt</t>
  </si>
  <si>
    <t>Đất nông nghiệp chuyển sang phi nông nghiệp</t>
  </si>
  <si>
    <t>NNP/PNN</t>
  </si>
  <si>
    <t>1.1</t>
  </si>
  <si>
    <t>Đất trồng lúa</t>
  </si>
  <si>
    <t>LUA/PNN</t>
  </si>
  <si>
    <t>LUC/PNN</t>
  </si>
  <si>
    <t>1.2</t>
  </si>
  <si>
    <t>Đất trồng cây hàng năm khác</t>
  </si>
  <si>
    <t>HNK/PNN</t>
  </si>
  <si>
    <t>1.3</t>
  </si>
  <si>
    <t>Đất trồng cây lâu năm</t>
  </si>
  <si>
    <t>CLN/PNN</t>
  </si>
  <si>
    <t>1.4</t>
  </si>
  <si>
    <t>Đất rừng phòng hộ</t>
  </si>
  <si>
    <t>RPH/PNN</t>
  </si>
  <si>
    <t>1.6</t>
  </si>
  <si>
    <t>Đất rừng sản xuất</t>
  </si>
  <si>
    <t>RSX/PNN</t>
  </si>
  <si>
    <t>1.7</t>
  </si>
  <si>
    <t>Đất nuôi trồng thủy sản</t>
  </si>
  <si>
    <t>NTS/PNN</t>
  </si>
  <si>
    <t>Chuyển đổi cơ cấu sử dụng đất trong nội bộ đất nông nghiệp</t>
  </si>
  <si>
    <t>2.1</t>
  </si>
  <si>
    <t>Đất trồng lúa chuyển sang đất trồng cây lâu năm</t>
  </si>
  <si>
    <t>LUA/CLN</t>
  </si>
  <si>
    <t>2.2</t>
  </si>
  <si>
    <t>Đất trồng lúa chuyển sang đất nuôi trồng thủy sản</t>
  </si>
  <si>
    <t>LUA/NTS</t>
  </si>
  <si>
    <t>Đất trồng cây hàng năm khác chuyển sang đất nuôi trồng thủy sản</t>
  </si>
  <si>
    <t>HNK/NTS</t>
  </si>
  <si>
    <t>2.6</t>
  </si>
  <si>
    <t>2.7</t>
  </si>
  <si>
    <t>2.9</t>
  </si>
  <si>
    <t>Đất rừng sản xuất chuyển sang đất nông nghiệp không phải là rừng</t>
  </si>
  <si>
    <t>RSX/NKR(a)</t>
  </si>
  <si>
    <t>Đất phi nông nghiệp không phải là đất ở chuyển sang đất ở</t>
  </si>
  <si>
    <t>PKO/OCT</t>
  </si>
  <si>
    <t>Quy hoạch đến năm 2030</t>
  </si>
  <si>
    <t>KẾT QUẢ CHUYỂN MỤC ĐÍCH SỬ DỤNG ĐẤT</t>
  </si>
  <si>
    <t>PHỤ LỤC 2a</t>
  </si>
  <si>
    <t>Đất nông nghiệp</t>
  </si>
  <si>
    <t>Đất nuôi trồng thuỷ sản</t>
  </si>
  <si>
    <t>Đất phi nông nghiệp</t>
  </si>
  <si>
    <t>Đất quốc phòng</t>
  </si>
  <si>
    <t>Đất an ninh</t>
  </si>
  <si>
    <t>NNP</t>
  </si>
  <si>
    <t>LUA</t>
  </si>
  <si>
    <t>LUC</t>
  </si>
  <si>
    <t>HNK</t>
  </si>
  <si>
    <t>CLN</t>
  </si>
  <si>
    <t>RSX</t>
  </si>
  <si>
    <t>NTS</t>
  </si>
  <si>
    <t>PNN</t>
  </si>
  <si>
    <t>CQP</t>
  </si>
  <si>
    <t>CAN</t>
  </si>
  <si>
    <t>KẾT QUẢ THU HỒI ĐẤT</t>
  </si>
  <si>
    <t>PHỤ LỤC 3a</t>
  </si>
  <si>
    <t>Đất thương mại dịch vụ</t>
  </si>
  <si>
    <t>TMD</t>
  </si>
  <si>
    <t>Đất cơ sở sản xuất phi nông nghiệp</t>
  </si>
  <si>
    <t>SKC</t>
  </si>
  <si>
    <t>Đất phát triển hạ tầng cấp quốc gia, cấp tỉnh, cấp huyện, cấp xã</t>
  </si>
  <si>
    <t>DHT</t>
  </si>
  <si>
    <t>2.11</t>
  </si>
  <si>
    <t>Đất danh lam thắng cảnh</t>
  </si>
  <si>
    <t>DDL</t>
  </si>
  <si>
    <t>2.13</t>
  </si>
  <si>
    <t>Đất ở tại nông thôn</t>
  </si>
  <si>
    <t>ONT</t>
  </si>
  <si>
    <t>Đất ở tại đô thị</t>
  </si>
  <si>
    <t>ODT</t>
  </si>
  <si>
    <t>Đất xây dựng trụ sở cơ quan</t>
  </si>
  <si>
    <t>TSC</t>
  </si>
  <si>
    <t>2.16</t>
  </si>
  <si>
    <t>Đất xây dựng trụ sở của tổ chức sự nghiệp</t>
  </si>
  <si>
    <t>DTS</t>
  </si>
  <si>
    <t>2.19</t>
  </si>
  <si>
    <t>Đất làm nghĩa trang, nghĩa địa, nhà tang lễ, nhà hỏa táng</t>
  </si>
  <si>
    <t>NTD</t>
  </si>
  <si>
    <t>Đất sản xuất vật liệu xây dựng, làm đồ gốm</t>
  </si>
  <si>
    <t>SKX</t>
  </si>
  <si>
    <t>2.21</t>
  </si>
  <si>
    <t>Đất sinh hoạt cộng đồng</t>
  </si>
  <si>
    <t>DSH</t>
  </si>
  <si>
    <t>Đất khu vui chơi giải trí công cộng</t>
  </si>
  <si>
    <t>DKV</t>
  </si>
  <si>
    <t>Đất cơ sở tín ngưỡng</t>
  </si>
  <si>
    <t>TIN</t>
  </si>
  <si>
    <t>2.24</t>
  </si>
  <si>
    <t>Đất sông, ngòi, kênh, rạch, suối</t>
  </si>
  <si>
    <t>SON</t>
  </si>
  <si>
    <t>2.25</t>
  </si>
  <si>
    <t>Đất có mặt nước chuyên dùng</t>
  </si>
  <si>
    <t>MNC</t>
  </si>
  <si>
    <t>Đất nông nghiệp khác</t>
  </si>
  <si>
    <t>NKH</t>
  </si>
  <si>
    <t>2.3</t>
  </si>
  <si>
    <t>2.4</t>
  </si>
  <si>
    <t>2.5</t>
  </si>
  <si>
    <t>Đất cụm công nghiệp</t>
  </si>
  <si>
    <t>Đất sử dụng cho hoạt động khoáng sản</t>
  </si>
  <si>
    <t>2.10</t>
  </si>
  <si>
    <t>Đất có di tích lịch sử - văn hóa</t>
  </si>
  <si>
    <t>2.12</t>
  </si>
  <si>
    <t>Đất bải thải, xử lý chất thải</t>
  </si>
  <si>
    <t>2.17</t>
  </si>
  <si>
    <t>2.18</t>
  </si>
  <si>
    <t>Đất cơ sở tôn giáo</t>
  </si>
  <si>
    <t>SKN</t>
  </si>
  <si>
    <t>SKS</t>
  </si>
  <si>
    <t>DDT</t>
  </si>
  <si>
    <t>DRA</t>
  </si>
  <si>
    <t>TON</t>
  </si>
  <si>
    <t>PHỤ LỤC 4a</t>
  </si>
  <si>
    <t>KẾT QUẢ ĐƯA ĐẤT CHƯA SỬ DỤNG VÀO SỬ DỤNG</t>
  </si>
</sst>
</file>

<file path=xl/styles.xml><?xml version="1.0" encoding="utf-8"?>
<styleSheet xmlns="http://schemas.openxmlformats.org/spreadsheetml/2006/main">
  <numFmts count="1">
    <numFmt numFmtId="164" formatCode="0.0%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wrapText="1"/>
    </xf>
    <xf numFmtId="0" fontId="3" fillId="0" borderId="0" xfId="0" applyFont="1"/>
    <xf numFmtId="0" fontId="2" fillId="0" borderId="1" xfId="0" applyFont="1" applyBorder="1" applyAlignment="1">
      <alignment horizontal="right" wrapText="1"/>
    </xf>
    <xf numFmtId="4" fontId="2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right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8" fillId="0" borderId="1" xfId="0" applyFont="1" applyBorder="1"/>
    <xf numFmtId="0" fontId="5" fillId="0" borderId="1" xfId="0" applyFont="1" applyBorder="1" applyAlignment="1"/>
    <xf numFmtId="0" fontId="8" fillId="0" borderId="1" xfId="0" applyFont="1" applyBorder="1" applyAlignment="1"/>
    <xf numFmtId="0" fontId="9" fillId="0" borderId="1" xfId="0" applyFont="1" applyBorder="1" applyAlignment="1"/>
    <xf numFmtId="164" fontId="5" fillId="0" borderId="1" xfId="1" applyNumberFormat="1" applyFont="1" applyBorder="1" applyAlignment="1"/>
    <xf numFmtId="10" fontId="5" fillId="0" borderId="1" xfId="1" applyNumberFormat="1" applyFont="1" applyBorder="1" applyAlignment="1"/>
    <xf numFmtId="0" fontId="5" fillId="0" borderId="1" xfId="0" applyFont="1" applyBorder="1"/>
    <xf numFmtId="0" fontId="5" fillId="2" borderId="1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right"/>
    </xf>
    <xf numFmtId="0" fontId="9" fillId="0" borderId="1" xfId="0" applyFont="1" applyBorder="1"/>
    <xf numFmtId="0" fontId="9" fillId="2" borderId="1" xfId="0" applyFont="1" applyFill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2" fontId="8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7" fillId="0" borderId="4" xfId="0" applyFont="1" applyBorder="1"/>
    <xf numFmtId="0" fontId="10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0"/>
  <sheetViews>
    <sheetView topLeftCell="A4" zoomScale="85" zoomScaleNormal="85" workbookViewId="0">
      <selection activeCell="E5" sqref="E5"/>
    </sheetView>
  </sheetViews>
  <sheetFormatPr defaultColWidth="9.140625" defaultRowHeight="15.75"/>
  <cols>
    <col min="1" max="1" width="26.7109375" style="1" customWidth="1"/>
    <col min="2" max="13" width="12.42578125" style="1" customWidth="1"/>
    <col min="14" max="16384" width="9.140625" style="1"/>
  </cols>
  <sheetData>
    <row r="1" spans="1:13" ht="23.25" customHeight="1">
      <c r="A1" s="62" t="s">
        <v>55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3" ht="21.75" customHeight="1">
      <c r="J2" s="67" t="s">
        <v>54</v>
      </c>
      <c r="K2" s="67"/>
      <c r="L2" s="67"/>
      <c r="M2" s="67"/>
    </row>
    <row r="3" spans="1:13" ht="33.75" customHeight="1">
      <c r="A3" s="61" t="s">
        <v>0</v>
      </c>
      <c r="B3" s="61" t="s">
        <v>45</v>
      </c>
      <c r="C3" s="61"/>
      <c r="D3" s="61"/>
      <c r="E3" s="61"/>
      <c r="F3" s="61" t="s">
        <v>41</v>
      </c>
      <c r="G3" s="61"/>
      <c r="H3" s="61"/>
      <c r="I3" s="61"/>
      <c r="J3" s="61" t="s">
        <v>42</v>
      </c>
      <c r="K3" s="61"/>
      <c r="L3" s="61"/>
      <c r="M3" s="61"/>
    </row>
    <row r="4" spans="1:13" s="2" customFormat="1" ht="40.5" customHeight="1">
      <c r="A4" s="63"/>
      <c r="B4" s="65" t="s">
        <v>1</v>
      </c>
      <c r="C4" s="65" t="s">
        <v>2</v>
      </c>
      <c r="D4" s="61" t="s">
        <v>3</v>
      </c>
      <c r="E4" s="61"/>
      <c r="F4" s="65" t="s">
        <v>43</v>
      </c>
      <c r="G4" s="65" t="s">
        <v>44</v>
      </c>
      <c r="H4" s="61" t="s">
        <v>3</v>
      </c>
      <c r="I4" s="61"/>
      <c r="J4" s="65" t="s">
        <v>43</v>
      </c>
      <c r="K4" s="65" t="s">
        <v>44</v>
      </c>
      <c r="L4" s="61" t="s">
        <v>3</v>
      </c>
      <c r="M4" s="61"/>
    </row>
    <row r="5" spans="1:13" ht="55.5" customHeight="1">
      <c r="A5" s="64"/>
      <c r="B5" s="66"/>
      <c r="C5" s="66"/>
      <c r="D5" s="9" t="s">
        <v>4</v>
      </c>
      <c r="E5" s="9" t="s">
        <v>5</v>
      </c>
      <c r="F5" s="66"/>
      <c r="G5" s="68"/>
      <c r="H5" s="9" t="s">
        <v>4</v>
      </c>
      <c r="I5" s="9" t="s">
        <v>5</v>
      </c>
      <c r="J5" s="66"/>
      <c r="K5" s="66"/>
      <c r="L5" s="9" t="s">
        <v>4</v>
      </c>
      <c r="M5" s="9" t="s">
        <v>5</v>
      </c>
    </row>
    <row r="6" spans="1:13" ht="30" customHeight="1">
      <c r="A6" s="11" t="s">
        <v>6</v>
      </c>
      <c r="B6" s="12">
        <v>102321.25</v>
      </c>
      <c r="C6" s="12">
        <v>103613.26</v>
      </c>
      <c r="D6" s="12">
        <v>1292.01</v>
      </c>
      <c r="E6" s="13">
        <v>101.26</v>
      </c>
      <c r="F6" s="14">
        <v>103507.25</v>
      </c>
      <c r="G6" s="12">
        <v>103652.01</v>
      </c>
      <c r="H6" s="13">
        <v>144.76</v>
      </c>
      <c r="I6" s="13">
        <v>100.14</v>
      </c>
      <c r="J6" s="15">
        <v>103455.78</v>
      </c>
      <c r="K6" s="15">
        <v>103635.04</v>
      </c>
      <c r="L6" s="16">
        <v>179.26</v>
      </c>
      <c r="M6" s="16">
        <v>100.17</v>
      </c>
    </row>
    <row r="7" spans="1:13" ht="30" customHeight="1">
      <c r="A7" s="17" t="s">
        <v>7</v>
      </c>
      <c r="B7" s="18">
        <v>1550.74</v>
      </c>
      <c r="C7" s="18">
        <v>1718.36</v>
      </c>
      <c r="D7" s="4">
        <v>167.62</v>
      </c>
      <c r="E7" s="4">
        <v>110.81</v>
      </c>
      <c r="F7" s="19">
        <v>1703.25</v>
      </c>
      <c r="G7" s="18">
        <v>1721.45</v>
      </c>
      <c r="H7" s="4">
        <v>18.2</v>
      </c>
      <c r="I7" s="4">
        <v>101.07</v>
      </c>
      <c r="J7" s="20">
        <v>1705.19</v>
      </c>
      <c r="K7" s="20">
        <v>1721.45</v>
      </c>
      <c r="L7" s="21" t="s">
        <v>50</v>
      </c>
      <c r="M7" s="21">
        <v>100.95</v>
      </c>
    </row>
    <row r="8" spans="1:13" ht="30" customHeight="1">
      <c r="A8" s="22" t="s">
        <v>8</v>
      </c>
      <c r="B8" s="23">
        <v>1399.24</v>
      </c>
      <c r="C8" s="23">
        <v>1563.27</v>
      </c>
      <c r="D8" s="4">
        <v>164.03</v>
      </c>
      <c r="E8" s="4">
        <v>111.72</v>
      </c>
      <c r="F8" s="24">
        <v>1549</v>
      </c>
      <c r="G8" s="23">
        <v>1566.36</v>
      </c>
      <c r="H8" s="25">
        <v>17.36</v>
      </c>
      <c r="I8" s="25">
        <v>101.12</v>
      </c>
      <c r="J8" s="26">
        <v>1550.8</v>
      </c>
      <c r="K8" s="26">
        <v>1566.36</v>
      </c>
      <c r="L8" s="27" t="s">
        <v>51</v>
      </c>
      <c r="M8" s="28">
        <v>101</v>
      </c>
    </row>
    <row r="9" spans="1:13" ht="30" customHeight="1">
      <c r="A9" s="17" t="s">
        <v>9</v>
      </c>
      <c r="B9" s="18">
        <v>2455.41</v>
      </c>
      <c r="C9" s="18">
        <v>2662.97</v>
      </c>
      <c r="D9" s="4">
        <v>207.56</v>
      </c>
      <c r="E9" s="4">
        <v>108.45</v>
      </c>
      <c r="F9" s="19">
        <v>2618.7199999999998</v>
      </c>
      <c r="G9" s="18">
        <v>2669.91</v>
      </c>
      <c r="H9" s="4">
        <v>51.19</v>
      </c>
      <c r="I9" s="4">
        <v>101.95</v>
      </c>
      <c r="J9" s="20">
        <v>2631.68</v>
      </c>
      <c r="K9" s="20">
        <v>2667.07</v>
      </c>
      <c r="L9" s="21" t="s">
        <v>52</v>
      </c>
      <c r="M9" s="29">
        <v>101.34</v>
      </c>
    </row>
    <row r="10" spans="1:13" ht="30" customHeight="1">
      <c r="A10" s="17" t="s">
        <v>10</v>
      </c>
      <c r="B10" s="18">
        <v>3893.9</v>
      </c>
      <c r="C10" s="18">
        <v>4031.57</v>
      </c>
      <c r="D10" s="4">
        <v>137.66999999999999</v>
      </c>
      <c r="E10" s="4">
        <v>103.54</v>
      </c>
      <c r="F10" s="19">
        <v>4022.63</v>
      </c>
      <c r="G10" s="18">
        <v>4046.67</v>
      </c>
      <c r="H10" s="4">
        <v>24.04</v>
      </c>
      <c r="I10" s="4">
        <v>100.6</v>
      </c>
      <c r="J10" s="20">
        <v>4018.36</v>
      </c>
      <c r="K10" s="20">
        <v>4044.72</v>
      </c>
      <c r="L10" s="21" t="s">
        <v>53</v>
      </c>
      <c r="M10" s="29">
        <v>100.66</v>
      </c>
    </row>
    <row r="11" spans="1:13" ht="30" customHeight="1">
      <c r="A11" s="17" t="s">
        <v>11</v>
      </c>
      <c r="B11" s="18">
        <v>30760.28</v>
      </c>
      <c r="C11" s="18">
        <v>30802.080000000002</v>
      </c>
      <c r="D11" s="4">
        <v>41.8</v>
      </c>
      <c r="E11" s="4">
        <v>100.14</v>
      </c>
      <c r="F11" s="19">
        <v>30802.080000000002</v>
      </c>
      <c r="G11" s="18">
        <v>30802.080000000002</v>
      </c>
      <c r="H11" s="17"/>
      <c r="I11" s="4">
        <v>100</v>
      </c>
      <c r="J11" s="20">
        <v>30902.080000000002</v>
      </c>
      <c r="K11" s="20">
        <v>30802.080000000002</v>
      </c>
      <c r="L11" s="21">
        <v>-100</v>
      </c>
      <c r="M11" s="29">
        <v>99.68</v>
      </c>
    </row>
    <row r="12" spans="1:13" ht="30" customHeight="1">
      <c r="A12" s="17" t="s">
        <v>12</v>
      </c>
      <c r="B12" s="4">
        <v>509.24</v>
      </c>
      <c r="C12" s="4">
        <v>509.24</v>
      </c>
      <c r="D12" s="4">
        <v>0</v>
      </c>
      <c r="E12" s="4">
        <v>100</v>
      </c>
      <c r="F12" s="29">
        <v>509.24</v>
      </c>
      <c r="G12" s="4">
        <v>509.24</v>
      </c>
      <c r="H12" s="17"/>
      <c r="I12" s="4">
        <v>100</v>
      </c>
      <c r="J12" s="21">
        <v>509.24</v>
      </c>
      <c r="K12" s="21">
        <v>509.24</v>
      </c>
      <c r="L12" s="21" t="s">
        <v>46</v>
      </c>
      <c r="M12" s="21">
        <v>100</v>
      </c>
    </row>
    <row r="13" spans="1:13" ht="30" customHeight="1">
      <c r="A13" s="17" t="s">
        <v>13</v>
      </c>
      <c r="B13" s="8">
        <v>62455.71</v>
      </c>
      <c r="C13" s="18">
        <v>63581.58</v>
      </c>
      <c r="D13" s="18">
        <v>1125.8699999999999</v>
      </c>
      <c r="E13" s="4">
        <v>101.8</v>
      </c>
      <c r="F13" s="19">
        <v>63548.959999999999</v>
      </c>
      <c r="G13" s="18">
        <v>63594.85</v>
      </c>
      <c r="H13" s="4">
        <v>45.89</v>
      </c>
      <c r="I13" s="4">
        <v>100.07</v>
      </c>
      <c r="J13" s="20">
        <v>63385.05</v>
      </c>
      <c r="K13" s="20">
        <v>63582.66</v>
      </c>
      <c r="L13" s="21">
        <v>197.61</v>
      </c>
      <c r="M13" s="29">
        <v>100.31</v>
      </c>
    </row>
    <row r="14" spans="1:13" ht="30" customHeight="1">
      <c r="A14" s="22" t="s">
        <v>14</v>
      </c>
      <c r="B14" s="30">
        <v>0</v>
      </c>
      <c r="C14" s="23">
        <v>47776.85</v>
      </c>
      <c r="D14" s="18">
        <v>47776.85</v>
      </c>
      <c r="E14" s="4"/>
      <c r="F14" s="24">
        <v>47776.85</v>
      </c>
      <c r="G14" s="23">
        <v>47776.85</v>
      </c>
      <c r="H14" s="17"/>
      <c r="I14" s="25">
        <v>100</v>
      </c>
      <c r="J14" s="26">
        <v>47776.85</v>
      </c>
      <c r="K14" s="26">
        <v>47776.85</v>
      </c>
      <c r="L14" s="27" t="s">
        <v>46</v>
      </c>
      <c r="M14" s="27">
        <v>100</v>
      </c>
    </row>
    <row r="15" spans="1:13" ht="30" customHeight="1">
      <c r="A15" s="17" t="s">
        <v>15</v>
      </c>
      <c r="B15" s="3">
        <v>36.42</v>
      </c>
      <c r="C15" s="4">
        <v>52.3</v>
      </c>
      <c r="D15" s="4">
        <v>15.88</v>
      </c>
      <c r="E15" s="4">
        <v>143.6</v>
      </c>
      <c r="F15" s="29">
        <v>48.13</v>
      </c>
      <c r="G15" s="4">
        <v>52.66</v>
      </c>
      <c r="H15" s="4">
        <v>4.53</v>
      </c>
      <c r="I15" s="4">
        <v>109.4</v>
      </c>
      <c r="J15" s="21">
        <v>48.53</v>
      </c>
      <c r="K15" s="21">
        <v>52.66</v>
      </c>
      <c r="L15" s="21">
        <v>4.13</v>
      </c>
      <c r="M15" s="29">
        <v>108.51</v>
      </c>
    </row>
    <row r="16" spans="1:13" ht="30" customHeight="1">
      <c r="A16" s="17" t="s">
        <v>16</v>
      </c>
      <c r="B16" s="3">
        <v>0</v>
      </c>
      <c r="C16" s="4">
        <v>0</v>
      </c>
      <c r="D16" s="4">
        <v>0</v>
      </c>
      <c r="E16" s="4"/>
      <c r="F16" s="31"/>
      <c r="G16" s="17"/>
      <c r="H16" s="17"/>
      <c r="I16" s="17"/>
      <c r="J16" s="21" t="s">
        <v>46</v>
      </c>
      <c r="K16" s="21" t="s">
        <v>46</v>
      </c>
      <c r="L16" s="21" t="s">
        <v>46</v>
      </c>
      <c r="M16" s="29" t="s">
        <v>46</v>
      </c>
    </row>
    <row r="17" spans="1:13" ht="30" customHeight="1">
      <c r="A17" s="17" t="s">
        <v>17</v>
      </c>
      <c r="B17" s="4">
        <v>659.56</v>
      </c>
      <c r="C17" s="4">
        <v>255.16</v>
      </c>
      <c r="D17" s="4">
        <v>-404.4</v>
      </c>
      <c r="E17" s="4">
        <v>38.69</v>
      </c>
      <c r="F17" s="29">
        <v>253.75</v>
      </c>
      <c r="G17" s="4">
        <v>255.16</v>
      </c>
      <c r="H17" s="4">
        <v>1.41</v>
      </c>
      <c r="I17" s="4">
        <v>100.55</v>
      </c>
      <c r="J17" s="21">
        <v>255.66</v>
      </c>
      <c r="K17" s="21">
        <v>255.16</v>
      </c>
      <c r="L17" s="21">
        <v>-0.5</v>
      </c>
      <c r="M17" s="29">
        <v>99.8</v>
      </c>
    </row>
    <row r="18" spans="1:13" ht="30" customHeight="1">
      <c r="A18" s="11" t="s">
        <v>18</v>
      </c>
      <c r="B18" s="12">
        <v>8239.2999999999993</v>
      </c>
      <c r="C18" s="12">
        <v>6356.64</v>
      </c>
      <c r="D18" s="12">
        <v>-1882.66</v>
      </c>
      <c r="E18" s="13">
        <v>77.150000000000006</v>
      </c>
      <c r="F18" s="14">
        <v>6471.65</v>
      </c>
      <c r="G18" s="12">
        <v>6312.08</v>
      </c>
      <c r="H18" s="13">
        <v>-159.57</v>
      </c>
      <c r="I18" s="13">
        <v>97.53</v>
      </c>
      <c r="J18" s="15">
        <v>6536.99</v>
      </c>
      <c r="K18" s="15">
        <v>6330.21</v>
      </c>
      <c r="L18" s="16">
        <v>-206.78</v>
      </c>
      <c r="M18" s="16">
        <v>96.84</v>
      </c>
    </row>
    <row r="19" spans="1:13" ht="30" customHeight="1">
      <c r="A19" s="17" t="s">
        <v>19</v>
      </c>
      <c r="B19" s="4">
        <v>868.16</v>
      </c>
      <c r="C19" s="4">
        <v>690.7</v>
      </c>
      <c r="D19" s="4">
        <v>-177.46</v>
      </c>
      <c r="E19" s="4">
        <v>79.56</v>
      </c>
      <c r="F19" s="29">
        <v>708.27</v>
      </c>
      <c r="G19" s="4">
        <v>690.7</v>
      </c>
      <c r="H19" s="4">
        <v>-17.57</v>
      </c>
      <c r="I19" s="4">
        <v>97.52</v>
      </c>
      <c r="J19" s="21">
        <v>736.86</v>
      </c>
      <c r="K19" s="21">
        <v>690.7</v>
      </c>
      <c r="L19" s="21">
        <v>-45.98</v>
      </c>
      <c r="M19" s="29">
        <v>93.76</v>
      </c>
    </row>
    <row r="20" spans="1:13" ht="30" customHeight="1">
      <c r="A20" s="17" t="s">
        <v>20</v>
      </c>
      <c r="B20" s="4">
        <v>7.57</v>
      </c>
      <c r="C20" s="4">
        <v>1.79</v>
      </c>
      <c r="D20" s="4">
        <v>-5.78</v>
      </c>
      <c r="E20" s="4">
        <v>23.65</v>
      </c>
      <c r="F20" s="29">
        <v>5.62</v>
      </c>
      <c r="G20" s="4">
        <v>1.79</v>
      </c>
      <c r="H20" s="4">
        <v>-3.83</v>
      </c>
      <c r="I20" s="4">
        <v>31.92</v>
      </c>
      <c r="J20" s="21">
        <v>1.79</v>
      </c>
      <c r="K20" s="21">
        <v>1.79</v>
      </c>
      <c r="L20" s="21" t="s">
        <v>46</v>
      </c>
      <c r="M20" s="29">
        <v>100</v>
      </c>
    </row>
    <row r="21" spans="1:13" ht="30" customHeight="1">
      <c r="A21" s="17" t="s">
        <v>21</v>
      </c>
      <c r="B21" s="4">
        <v>84.8</v>
      </c>
      <c r="C21" s="4">
        <v>14.94</v>
      </c>
      <c r="D21" s="4">
        <v>-69.86</v>
      </c>
      <c r="E21" s="4">
        <v>17.62</v>
      </c>
      <c r="F21" s="17"/>
      <c r="G21" s="17"/>
      <c r="H21" s="17"/>
      <c r="I21" s="17"/>
      <c r="J21" s="21">
        <v>19.350000000000001</v>
      </c>
      <c r="K21" s="21">
        <v>9.16</v>
      </c>
      <c r="L21" s="21">
        <v>-10.19</v>
      </c>
      <c r="M21" s="21">
        <v>47.34</v>
      </c>
    </row>
    <row r="22" spans="1:13" ht="30" customHeight="1">
      <c r="A22" s="17" t="s">
        <v>22</v>
      </c>
      <c r="B22" s="4">
        <v>182.24</v>
      </c>
      <c r="C22" s="4">
        <v>13.11</v>
      </c>
      <c r="D22" s="4">
        <v>-169.13</v>
      </c>
      <c r="E22" s="4">
        <v>7.19</v>
      </c>
      <c r="F22" s="29">
        <v>18.25</v>
      </c>
      <c r="G22" s="4">
        <v>9.44</v>
      </c>
      <c r="H22" s="4">
        <v>-8.81</v>
      </c>
      <c r="I22" s="4">
        <v>51.72</v>
      </c>
      <c r="J22" s="21">
        <v>14.2</v>
      </c>
      <c r="K22" s="21">
        <v>13.11</v>
      </c>
      <c r="L22" s="21">
        <v>-1.0900000000000001</v>
      </c>
      <c r="M22" s="29">
        <v>92.32</v>
      </c>
    </row>
    <row r="23" spans="1:13" ht="30" customHeight="1">
      <c r="A23" s="17" t="s">
        <v>23</v>
      </c>
      <c r="B23" s="4">
        <v>169.42</v>
      </c>
      <c r="C23" s="4">
        <v>139.11000000000001</v>
      </c>
      <c r="D23" s="4">
        <v>-30.31</v>
      </c>
      <c r="E23" s="4">
        <v>82.11</v>
      </c>
      <c r="F23" s="29">
        <v>146.19</v>
      </c>
      <c r="G23" s="4">
        <v>139.12</v>
      </c>
      <c r="H23" s="4">
        <v>-7.07</v>
      </c>
      <c r="I23" s="4">
        <v>95.16</v>
      </c>
      <c r="J23" s="21">
        <v>140.07</v>
      </c>
      <c r="K23" s="21">
        <v>139.11000000000001</v>
      </c>
      <c r="L23" s="21">
        <v>-0.96</v>
      </c>
      <c r="M23" s="29">
        <v>99.31</v>
      </c>
    </row>
    <row r="24" spans="1:13" ht="30" customHeight="1">
      <c r="A24" s="17" t="s">
        <v>24</v>
      </c>
      <c r="B24" s="4">
        <v>474.49</v>
      </c>
      <c r="C24" s="4">
        <v>49.41</v>
      </c>
      <c r="D24" s="4">
        <v>-425.08</v>
      </c>
      <c r="E24" s="4">
        <v>10.41</v>
      </c>
      <c r="F24" s="21">
        <v>61.41</v>
      </c>
      <c r="G24" s="4">
        <v>44.51</v>
      </c>
      <c r="H24" s="4">
        <v>-16.899999999999999</v>
      </c>
      <c r="I24" s="4">
        <v>72.48</v>
      </c>
      <c r="J24" s="21">
        <v>59.37</v>
      </c>
      <c r="K24" s="21">
        <v>44.51</v>
      </c>
      <c r="L24" s="21">
        <v>-14.86</v>
      </c>
      <c r="M24" s="29">
        <v>74.97</v>
      </c>
    </row>
    <row r="25" spans="1:13" ht="30" customHeight="1">
      <c r="A25" s="17" t="s">
        <v>25</v>
      </c>
      <c r="B25" s="4">
        <v>776.14</v>
      </c>
      <c r="C25" s="4">
        <v>380.62</v>
      </c>
      <c r="D25" s="4">
        <v>-395.52</v>
      </c>
      <c r="E25" s="4">
        <v>49.04</v>
      </c>
      <c r="F25" s="29">
        <v>380.68</v>
      </c>
      <c r="G25" s="4">
        <v>380.63</v>
      </c>
      <c r="H25" s="4">
        <v>-0.05</v>
      </c>
      <c r="I25" s="4">
        <v>99.99</v>
      </c>
      <c r="J25" s="21">
        <v>380.63</v>
      </c>
      <c r="K25" s="21">
        <v>380.62</v>
      </c>
      <c r="L25" s="21" t="s">
        <v>46</v>
      </c>
      <c r="M25" s="29">
        <v>100</v>
      </c>
    </row>
    <row r="26" spans="1:13" ht="30" customHeight="1">
      <c r="A26" s="17" t="s">
        <v>26</v>
      </c>
      <c r="B26" s="18">
        <v>1866.56</v>
      </c>
      <c r="C26" s="18">
        <v>1880.43</v>
      </c>
      <c r="D26" s="4">
        <v>13.87</v>
      </c>
      <c r="E26" s="4">
        <v>100.74</v>
      </c>
      <c r="F26" s="21">
        <v>1931.51</v>
      </c>
      <c r="G26" s="18">
        <v>1863.42</v>
      </c>
      <c r="H26" s="4">
        <v>-68.09</v>
      </c>
      <c r="I26" s="4">
        <v>96.47</v>
      </c>
      <c r="J26" s="20">
        <v>1977.1</v>
      </c>
      <c r="K26" s="20">
        <v>1863.33</v>
      </c>
      <c r="L26" s="21">
        <v>-113.77</v>
      </c>
      <c r="M26" s="29">
        <v>94.25</v>
      </c>
    </row>
    <row r="27" spans="1:13" ht="30" customHeight="1">
      <c r="A27" s="17" t="s">
        <v>27</v>
      </c>
      <c r="B27" s="4">
        <v>16.899999999999999</v>
      </c>
      <c r="C27" s="4">
        <v>14.81</v>
      </c>
      <c r="D27" s="4">
        <v>-2.09</v>
      </c>
      <c r="E27" s="4">
        <v>87.63</v>
      </c>
      <c r="F27" s="4">
        <v>15.77</v>
      </c>
      <c r="G27" s="4">
        <v>15.06</v>
      </c>
      <c r="H27" s="4">
        <v>-0.71</v>
      </c>
      <c r="I27" s="4">
        <v>95.5</v>
      </c>
      <c r="J27" s="21">
        <v>14.57</v>
      </c>
      <c r="K27" s="21">
        <v>14.81</v>
      </c>
      <c r="L27" s="21">
        <v>0.24</v>
      </c>
      <c r="M27" s="29">
        <v>101.65</v>
      </c>
    </row>
    <row r="28" spans="1:13" ht="30" customHeight="1">
      <c r="A28" s="17" t="s">
        <v>28</v>
      </c>
      <c r="B28" s="4">
        <v>4.97</v>
      </c>
      <c r="C28" s="4">
        <v>1.79</v>
      </c>
      <c r="D28" s="4">
        <v>-3.18</v>
      </c>
      <c r="E28" s="4">
        <v>36.020000000000003</v>
      </c>
      <c r="F28" s="4">
        <v>1.79</v>
      </c>
      <c r="G28" s="4">
        <v>1.79</v>
      </c>
      <c r="H28" s="4">
        <v>0</v>
      </c>
      <c r="I28" s="4">
        <v>100</v>
      </c>
      <c r="J28" s="21">
        <v>1.79</v>
      </c>
      <c r="K28" s="21">
        <v>1.79</v>
      </c>
      <c r="L28" s="21" t="s">
        <v>46</v>
      </c>
      <c r="M28" s="29">
        <v>100</v>
      </c>
    </row>
    <row r="29" spans="1:13" ht="30" customHeight="1">
      <c r="A29" s="17" t="s">
        <v>29</v>
      </c>
      <c r="B29" s="18">
        <v>1012.29</v>
      </c>
      <c r="C29" s="4">
        <v>716.42</v>
      </c>
      <c r="D29" s="4">
        <v>-295.87</v>
      </c>
      <c r="E29" s="4">
        <v>70.77</v>
      </c>
      <c r="F29" s="21">
        <v>754.9</v>
      </c>
      <c r="G29" s="4">
        <v>710.82</v>
      </c>
      <c r="H29" s="4">
        <v>-44.08</v>
      </c>
      <c r="I29" s="4">
        <v>94.16</v>
      </c>
      <c r="J29" s="21">
        <v>754.33</v>
      </c>
      <c r="K29" s="21">
        <v>716.41</v>
      </c>
      <c r="L29" s="21">
        <v>-37.92</v>
      </c>
      <c r="M29" s="29">
        <v>94.97</v>
      </c>
    </row>
    <row r="30" spans="1:13" ht="30" customHeight="1">
      <c r="A30" s="17" t="s">
        <v>30</v>
      </c>
      <c r="B30" s="4">
        <v>50.6</v>
      </c>
      <c r="C30" s="4">
        <v>37.659999999999997</v>
      </c>
      <c r="D30" s="4">
        <v>-12.94</v>
      </c>
      <c r="E30" s="4">
        <v>74.430000000000007</v>
      </c>
      <c r="F30" s="21">
        <v>38</v>
      </c>
      <c r="G30" s="4">
        <v>37.619999999999997</v>
      </c>
      <c r="H30" s="4">
        <v>-0.38</v>
      </c>
      <c r="I30" s="4">
        <v>99.01</v>
      </c>
      <c r="J30" s="21">
        <v>38.19</v>
      </c>
      <c r="K30" s="21">
        <v>37.659999999999997</v>
      </c>
      <c r="L30" s="21">
        <v>-0.53</v>
      </c>
      <c r="M30" s="21">
        <v>98.61</v>
      </c>
    </row>
    <row r="31" spans="1:13" ht="30" customHeight="1">
      <c r="A31" s="17" t="s">
        <v>31</v>
      </c>
      <c r="B31" s="4">
        <v>17.95</v>
      </c>
      <c r="C31" s="4">
        <v>18.77</v>
      </c>
      <c r="D31" s="4">
        <v>0.82</v>
      </c>
      <c r="E31" s="4">
        <v>104.57</v>
      </c>
      <c r="F31" s="21">
        <v>18.34</v>
      </c>
      <c r="G31" s="4">
        <v>18.77</v>
      </c>
      <c r="H31" s="4">
        <v>0.43</v>
      </c>
      <c r="I31" s="4">
        <v>102.33</v>
      </c>
      <c r="J31" s="21">
        <v>18.73</v>
      </c>
      <c r="K31" s="21">
        <v>18.77</v>
      </c>
      <c r="L31" s="21">
        <v>0.04</v>
      </c>
      <c r="M31" s="29">
        <v>100.21</v>
      </c>
    </row>
    <row r="32" spans="1:13" ht="30" customHeight="1">
      <c r="A32" s="17" t="s">
        <v>32</v>
      </c>
      <c r="B32" s="4">
        <v>3.21</v>
      </c>
      <c r="C32" s="4">
        <v>2.2799999999999998</v>
      </c>
      <c r="D32" s="4">
        <v>-0.93</v>
      </c>
      <c r="E32" s="4">
        <v>71.03</v>
      </c>
      <c r="F32" s="29">
        <v>2.27</v>
      </c>
      <c r="G32" s="4">
        <v>0.87</v>
      </c>
      <c r="H32" s="4">
        <v>-1.4</v>
      </c>
      <c r="I32" s="4">
        <v>38.33</v>
      </c>
      <c r="J32" s="21">
        <v>0.63</v>
      </c>
      <c r="K32" s="21">
        <v>2.2799999999999998</v>
      </c>
      <c r="L32" s="21">
        <v>1.65</v>
      </c>
      <c r="M32" s="29">
        <v>361.9</v>
      </c>
    </row>
    <row r="33" spans="1:13" ht="30" customHeight="1">
      <c r="A33" s="17" t="s">
        <v>33</v>
      </c>
      <c r="B33" s="4">
        <v>6.75</v>
      </c>
      <c r="C33" s="4">
        <v>6.44</v>
      </c>
      <c r="D33" s="4">
        <v>-0.31</v>
      </c>
      <c r="E33" s="4">
        <v>95.41</v>
      </c>
      <c r="F33" s="21">
        <v>6.6</v>
      </c>
      <c r="G33" s="4">
        <v>6.44</v>
      </c>
      <c r="H33" s="4">
        <v>-0.16</v>
      </c>
      <c r="I33" s="4">
        <v>97.58</v>
      </c>
      <c r="J33" s="21">
        <v>6.44</v>
      </c>
      <c r="K33" s="21">
        <v>6.44</v>
      </c>
      <c r="L33" s="21" t="s">
        <v>46</v>
      </c>
      <c r="M33" s="29">
        <v>100</v>
      </c>
    </row>
    <row r="34" spans="1:13" ht="30" customHeight="1">
      <c r="A34" s="17" t="s">
        <v>34</v>
      </c>
      <c r="B34" s="18">
        <v>2171.12</v>
      </c>
      <c r="C34" s="18">
        <v>2219.62</v>
      </c>
      <c r="D34" s="4">
        <v>48.5</v>
      </c>
      <c r="E34" s="4">
        <v>102.23</v>
      </c>
      <c r="F34" s="20">
        <v>2217.85</v>
      </c>
      <c r="G34" s="18">
        <v>2220.98</v>
      </c>
      <c r="H34" s="4">
        <v>3.13</v>
      </c>
      <c r="I34" s="4">
        <v>100.14</v>
      </c>
      <c r="J34" s="20">
        <v>2202.94</v>
      </c>
      <c r="K34" s="20">
        <v>2220.98</v>
      </c>
      <c r="L34" s="21">
        <v>18.04</v>
      </c>
      <c r="M34" s="29">
        <v>100.82</v>
      </c>
    </row>
    <row r="35" spans="1:13" ht="30" customHeight="1">
      <c r="A35" s="17" t="s">
        <v>35</v>
      </c>
      <c r="B35" s="4">
        <v>162.94999999999999</v>
      </c>
      <c r="C35" s="4">
        <v>168.74</v>
      </c>
      <c r="D35" s="4">
        <v>5.79</v>
      </c>
      <c r="E35" s="4">
        <v>103.55</v>
      </c>
      <c r="F35" s="21">
        <v>164.22</v>
      </c>
      <c r="G35" s="4">
        <v>168.73</v>
      </c>
      <c r="H35" s="4">
        <v>4.51</v>
      </c>
      <c r="I35" s="4">
        <v>102.75</v>
      </c>
      <c r="J35" s="21">
        <v>168.61</v>
      </c>
      <c r="K35" s="21">
        <v>168.74</v>
      </c>
      <c r="L35" s="21">
        <v>0.13</v>
      </c>
      <c r="M35" s="29">
        <v>100.08</v>
      </c>
    </row>
    <row r="36" spans="1:13" ht="30" customHeight="1">
      <c r="A36" s="17" t="s">
        <v>36</v>
      </c>
      <c r="B36" s="4">
        <v>9.0299999999999994</v>
      </c>
      <c r="C36" s="4">
        <v>6.63</v>
      </c>
      <c r="D36" s="4">
        <v>-2.4</v>
      </c>
      <c r="E36" s="4">
        <v>73.42</v>
      </c>
      <c r="F36" s="21">
        <v>8.98</v>
      </c>
      <c r="G36" s="4">
        <v>6.63</v>
      </c>
      <c r="H36" s="4">
        <v>-2.35</v>
      </c>
      <c r="I36" s="4">
        <v>73.86</v>
      </c>
      <c r="J36" s="21">
        <v>8.48</v>
      </c>
      <c r="K36" s="21">
        <v>6.63</v>
      </c>
      <c r="L36" s="21">
        <v>-1.85</v>
      </c>
      <c r="M36" s="29">
        <v>78.180000000000007</v>
      </c>
    </row>
    <row r="37" spans="1:13" ht="30" customHeight="1">
      <c r="A37" s="17" t="s">
        <v>37</v>
      </c>
      <c r="B37" s="4">
        <v>348.82</v>
      </c>
      <c r="C37" s="4">
        <v>319.60000000000002</v>
      </c>
      <c r="D37" s="4">
        <v>-29.22</v>
      </c>
      <c r="E37" s="4">
        <v>91.62</v>
      </c>
      <c r="F37" s="21">
        <v>319.70999999999998</v>
      </c>
      <c r="G37" s="4">
        <v>319.60000000000002</v>
      </c>
      <c r="H37" s="4">
        <v>-0.11</v>
      </c>
      <c r="I37" s="4">
        <v>99.97</v>
      </c>
      <c r="J37" s="21">
        <v>319.22000000000003</v>
      </c>
      <c r="K37" s="21">
        <v>319.60000000000002</v>
      </c>
      <c r="L37" s="21">
        <v>0.38</v>
      </c>
      <c r="M37" s="29">
        <v>100.12</v>
      </c>
    </row>
    <row r="38" spans="1:13" ht="30" customHeight="1">
      <c r="A38" s="17" t="s">
        <v>38</v>
      </c>
      <c r="B38" s="4">
        <v>13.27</v>
      </c>
      <c r="C38" s="4">
        <v>5.49</v>
      </c>
      <c r="D38" s="4">
        <v>-7.78</v>
      </c>
      <c r="E38" s="4">
        <v>41.37</v>
      </c>
      <c r="F38" s="21">
        <v>13.27</v>
      </c>
      <c r="G38" s="4">
        <v>5.49</v>
      </c>
      <c r="H38" s="4">
        <v>-7.78</v>
      </c>
      <c r="I38" s="4">
        <v>41.37</v>
      </c>
      <c r="J38" s="21">
        <v>14.08</v>
      </c>
      <c r="K38" s="21">
        <v>5.49</v>
      </c>
      <c r="L38" s="21">
        <v>-8.59</v>
      </c>
      <c r="M38" s="29">
        <v>38.99</v>
      </c>
    </row>
    <row r="39" spans="1:13" ht="30" customHeight="1">
      <c r="A39" s="17" t="s">
        <v>39</v>
      </c>
      <c r="B39" s="4">
        <v>22.08</v>
      </c>
      <c r="C39" s="4">
        <v>8.08</v>
      </c>
      <c r="D39" s="4">
        <v>-14</v>
      </c>
      <c r="E39" s="4">
        <v>36.590000000000003</v>
      </c>
      <c r="F39" s="21">
        <v>8.08</v>
      </c>
      <c r="G39" s="4">
        <v>8.08</v>
      </c>
      <c r="H39" s="17"/>
      <c r="I39" s="4">
        <v>100</v>
      </c>
      <c r="J39" s="21">
        <v>8.08</v>
      </c>
      <c r="K39" s="21">
        <v>8.08</v>
      </c>
      <c r="L39" s="21" t="s">
        <v>46</v>
      </c>
      <c r="M39" s="29">
        <v>100</v>
      </c>
    </row>
    <row r="40" spans="1:13" ht="30" customHeight="1">
      <c r="A40" s="11" t="s">
        <v>40</v>
      </c>
      <c r="B40" s="12">
        <v>2308.85</v>
      </c>
      <c r="C40" s="12">
        <v>2905.01</v>
      </c>
      <c r="D40" s="13">
        <v>596.16</v>
      </c>
      <c r="E40" s="13">
        <v>125.82</v>
      </c>
      <c r="F40" s="32">
        <v>2890.5</v>
      </c>
      <c r="G40" s="12">
        <v>2910.82</v>
      </c>
      <c r="H40" s="13">
        <v>20.32</v>
      </c>
      <c r="I40" s="13">
        <v>100.7</v>
      </c>
      <c r="J40" s="15">
        <v>2882.14</v>
      </c>
      <c r="K40" s="15">
        <v>2909.66</v>
      </c>
      <c r="L40" s="16">
        <v>27.52</v>
      </c>
      <c r="M40" s="16">
        <v>100.95</v>
      </c>
    </row>
  </sheetData>
  <mergeCells count="15">
    <mergeCell ref="L4:M4"/>
    <mergeCell ref="A1:M1"/>
    <mergeCell ref="A3:A5"/>
    <mergeCell ref="B3:E3"/>
    <mergeCell ref="F3:I3"/>
    <mergeCell ref="J3:M3"/>
    <mergeCell ref="B4:B5"/>
    <mergeCell ref="C4:C5"/>
    <mergeCell ref="D4:E4"/>
    <mergeCell ref="J2:M2"/>
    <mergeCell ref="F4:F5"/>
    <mergeCell ref="G4:G5"/>
    <mergeCell ref="H4:I4"/>
    <mergeCell ref="J4:J5"/>
    <mergeCell ref="K4:K5"/>
  </mergeCells>
  <pageMargins left="0.45" right="0.2" top="0.5" bottom="0.25" header="0.3" footer="0.05"/>
  <pageSetup paperSize="9" scale="8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9"/>
  <sheetViews>
    <sheetView topLeftCell="F1" workbookViewId="0">
      <selection activeCell="I6" sqref="I6"/>
    </sheetView>
  </sheetViews>
  <sheetFormatPr defaultColWidth="9.140625" defaultRowHeight="15.75"/>
  <cols>
    <col min="1" max="1" width="7.5703125" style="1" customWidth="1"/>
    <col min="2" max="2" width="36.140625" style="1" customWidth="1"/>
    <col min="3" max="3" width="15.85546875" style="1" customWidth="1"/>
    <col min="4" max="12" width="12" style="1" customWidth="1"/>
    <col min="13" max="16384" width="9.140625" style="1"/>
  </cols>
  <sheetData>
    <row r="1" spans="1:12" ht="28.5" customHeight="1">
      <c r="A1" s="69" t="s">
        <v>102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2" ht="21" customHeight="1">
      <c r="I2" s="67" t="s">
        <v>103</v>
      </c>
      <c r="J2" s="67"/>
      <c r="K2" s="67"/>
      <c r="L2" s="67"/>
    </row>
    <row r="3" spans="1:12" ht="24.75" customHeight="1">
      <c r="A3" s="76" t="s">
        <v>56</v>
      </c>
      <c r="B3" s="76" t="s">
        <v>57</v>
      </c>
      <c r="C3" s="76" t="s">
        <v>58</v>
      </c>
      <c r="D3" s="70" t="s">
        <v>101</v>
      </c>
      <c r="E3" s="71"/>
      <c r="F3" s="72"/>
      <c r="G3" s="70" t="s">
        <v>59</v>
      </c>
      <c r="H3" s="71"/>
      <c r="I3" s="72"/>
      <c r="J3" s="70" t="s">
        <v>60</v>
      </c>
      <c r="K3" s="71"/>
      <c r="L3" s="72"/>
    </row>
    <row r="4" spans="1:12" ht="15.75" customHeight="1">
      <c r="A4" s="77"/>
      <c r="B4" s="77"/>
      <c r="C4" s="77"/>
      <c r="D4" s="73"/>
      <c r="E4" s="74"/>
      <c r="F4" s="75"/>
      <c r="G4" s="73"/>
      <c r="H4" s="74"/>
      <c r="I4" s="75"/>
      <c r="J4" s="73"/>
      <c r="K4" s="74"/>
      <c r="L4" s="75"/>
    </row>
    <row r="5" spans="1:12" ht="39.75" customHeight="1">
      <c r="A5" s="78"/>
      <c r="B5" s="78"/>
      <c r="C5" s="78"/>
      <c r="D5" s="10" t="s">
        <v>61</v>
      </c>
      <c r="E5" s="10" t="s">
        <v>62</v>
      </c>
      <c r="F5" s="10" t="s">
        <v>5</v>
      </c>
      <c r="G5" s="10" t="s">
        <v>63</v>
      </c>
      <c r="H5" s="10" t="s">
        <v>62</v>
      </c>
      <c r="I5" s="10" t="s">
        <v>5</v>
      </c>
      <c r="J5" s="10" t="s">
        <v>63</v>
      </c>
      <c r="K5" s="10" t="s">
        <v>62</v>
      </c>
      <c r="L5" s="10" t="s">
        <v>5</v>
      </c>
    </row>
    <row r="6" spans="1:12" ht="33" customHeight="1">
      <c r="A6" s="36">
        <v>1</v>
      </c>
      <c r="B6" s="37" t="s">
        <v>64</v>
      </c>
      <c r="C6" s="36" t="s">
        <v>65</v>
      </c>
      <c r="D6" s="5">
        <v>1357.18</v>
      </c>
      <c r="E6" s="46">
        <v>15.55</v>
      </c>
      <c r="F6" s="50">
        <f>E6/D6</f>
        <v>1.1457581160936647E-2</v>
      </c>
      <c r="G6" s="38">
        <v>143.61000000000001</v>
      </c>
      <c r="H6" s="46">
        <v>2.75</v>
      </c>
      <c r="I6" s="49">
        <f>H6/G6</f>
        <v>1.9149084325604065E-2</v>
      </c>
      <c r="J6" s="46">
        <v>196.73</v>
      </c>
      <c r="K6" s="46">
        <v>3.49</v>
      </c>
      <c r="L6" s="49">
        <f>K6/J6</f>
        <v>1.774004981446653E-2</v>
      </c>
    </row>
    <row r="7" spans="1:12" ht="33" customHeight="1">
      <c r="A7" s="39" t="s">
        <v>66</v>
      </c>
      <c r="B7" s="40" t="s">
        <v>67</v>
      </c>
      <c r="C7" s="39" t="s">
        <v>68</v>
      </c>
      <c r="D7" s="7">
        <v>170.18</v>
      </c>
      <c r="E7" s="47">
        <v>0.11</v>
      </c>
      <c r="F7" s="50">
        <f t="shared" ref="F7:F19" si="0">E7/D7</f>
        <v>6.4637442707721237E-4</v>
      </c>
      <c r="G7" s="41">
        <v>19.78</v>
      </c>
      <c r="H7" s="47">
        <v>0.11</v>
      </c>
      <c r="I7" s="49">
        <f t="shared" ref="I7:I19" si="1">H7/G7</f>
        <v>5.561172901921132E-3</v>
      </c>
      <c r="J7" s="48">
        <v>16.260000000000002</v>
      </c>
      <c r="K7" s="48"/>
      <c r="L7" s="49">
        <f t="shared" ref="L7:L19" si="2">K7/J7</f>
        <v>0</v>
      </c>
    </row>
    <row r="8" spans="1:12" ht="33" customHeight="1">
      <c r="A8" s="42"/>
      <c r="B8" s="43" t="s">
        <v>8</v>
      </c>
      <c r="C8" s="42" t="s">
        <v>69</v>
      </c>
      <c r="D8" s="7">
        <v>166.09</v>
      </c>
      <c r="E8" s="47">
        <v>0.11</v>
      </c>
      <c r="F8" s="50">
        <f t="shared" si="0"/>
        <v>6.6229152868926486E-4</v>
      </c>
      <c r="G8" s="44">
        <v>18.829999999999998</v>
      </c>
      <c r="H8" s="48">
        <v>0.11</v>
      </c>
      <c r="I8" s="49">
        <f t="shared" si="1"/>
        <v>5.8417419012214561E-3</v>
      </c>
      <c r="J8" s="47">
        <v>15.56</v>
      </c>
      <c r="K8" s="47"/>
      <c r="L8" s="49">
        <f t="shared" si="2"/>
        <v>0</v>
      </c>
    </row>
    <row r="9" spans="1:12" s="2" customFormat="1" ht="33" customHeight="1">
      <c r="A9" s="39" t="s">
        <v>70</v>
      </c>
      <c r="B9" s="40" t="s">
        <v>71</v>
      </c>
      <c r="C9" s="39" t="s">
        <v>72</v>
      </c>
      <c r="D9" s="7">
        <v>224.45</v>
      </c>
      <c r="E9" s="47">
        <v>4.42</v>
      </c>
      <c r="F9" s="50">
        <f t="shared" si="0"/>
        <v>1.9692581866785477E-2</v>
      </c>
      <c r="G9" s="41">
        <v>48.47</v>
      </c>
      <c r="H9" s="47">
        <v>2.4</v>
      </c>
      <c r="I9" s="49">
        <f t="shared" si="1"/>
        <v>4.951516401898081E-2</v>
      </c>
      <c r="J9" s="47">
        <v>38.229999999999997</v>
      </c>
      <c r="K9" s="47">
        <v>7.0000000000000007E-2</v>
      </c>
      <c r="L9" s="49">
        <f t="shared" si="2"/>
        <v>1.831022756997123E-3</v>
      </c>
    </row>
    <row r="10" spans="1:12" ht="33" customHeight="1">
      <c r="A10" s="39" t="s">
        <v>73</v>
      </c>
      <c r="B10" s="40" t="s">
        <v>74</v>
      </c>
      <c r="C10" s="39" t="s">
        <v>75</v>
      </c>
      <c r="D10" s="7">
        <v>157.72999999999999</v>
      </c>
      <c r="E10" s="47">
        <v>7.77</v>
      </c>
      <c r="F10" s="50">
        <f t="shared" si="0"/>
        <v>4.9261396056552338E-2</v>
      </c>
      <c r="G10" s="41">
        <v>25.58</v>
      </c>
      <c r="H10" s="47">
        <v>0.21</v>
      </c>
      <c r="I10" s="49">
        <f t="shared" si="1"/>
        <v>8.2095387021110244E-3</v>
      </c>
      <c r="J10" s="47">
        <v>28.31</v>
      </c>
      <c r="K10" s="47">
        <v>3.42</v>
      </c>
      <c r="L10" s="49">
        <f t="shared" si="2"/>
        <v>0.12080536912751678</v>
      </c>
    </row>
    <row r="11" spans="1:12" ht="33" customHeight="1">
      <c r="A11" s="39" t="s">
        <v>76</v>
      </c>
      <c r="B11" s="40" t="s">
        <v>77</v>
      </c>
      <c r="C11" s="39" t="s">
        <v>78</v>
      </c>
      <c r="D11" s="7">
        <v>41.8</v>
      </c>
      <c r="E11" s="47"/>
      <c r="F11" s="50">
        <f t="shared" si="0"/>
        <v>0</v>
      </c>
      <c r="G11" s="45"/>
      <c r="H11" s="47"/>
      <c r="I11" s="49"/>
      <c r="J11" s="47"/>
      <c r="K11" s="47"/>
      <c r="L11" s="49"/>
    </row>
    <row r="12" spans="1:12" ht="33" customHeight="1">
      <c r="A12" s="39">
        <v>1.5</v>
      </c>
      <c r="B12" s="40" t="s">
        <v>80</v>
      </c>
      <c r="C12" s="39" t="s">
        <v>81</v>
      </c>
      <c r="D12" s="7">
        <v>745.95</v>
      </c>
      <c r="E12" s="47">
        <v>3.21</v>
      </c>
      <c r="F12" s="50">
        <f t="shared" si="0"/>
        <v>4.3032374824049863E-3</v>
      </c>
      <c r="G12" s="41">
        <v>45.22</v>
      </c>
      <c r="H12" s="47"/>
      <c r="I12" s="49">
        <f t="shared" si="1"/>
        <v>0</v>
      </c>
      <c r="J12" s="47">
        <v>109.8</v>
      </c>
      <c r="K12" s="47"/>
      <c r="L12" s="49">
        <f t="shared" si="2"/>
        <v>0</v>
      </c>
    </row>
    <row r="13" spans="1:12" ht="33" customHeight="1">
      <c r="A13" s="39">
        <v>1.6</v>
      </c>
      <c r="B13" s="40" t="s">
        <v>83</v>
      </c>
      <c r="C13" s="39" t="s">
        <v>84</v>
      </c>
      <c r="D13" s="7">
        <v>17.07</v>
      </c>
      <c r="E13" s="47">
        <v>0.03</v>
      </c>
      <c r="F13" s="50">
        <f t="shared" si="0"/>
        <v>1.7574692442882249E-3</v>
      </c>
      <c r="G13" s="41">
        <v>4.5599999999999996</v>
      </c>
      <c r="H13" s="47">
        <v>0.03</v>
      </c>
      <c r="I13" s="49">
        <f t="shared" si="1"/>
        <v>6.5789473684210531E-3</v>
      </c>
      <c r="J13" s="47">
        <v>4.13</v>
      </c>
      <c r="K13" s="47"/>
      <c r="L13" s="49">
        <f t="shared" si="2"/>
        <v>0</v>
      </c>
    </row>
    <row r="14" spans="1:12" s="6" customFormat="1" ht="33" customHeight="1">
      <c r="A14" s="36">
        <v>2</v>
      </c>
      <c r="B14" s="37" t="s">
        <v>85</v>
      </c>
      <c r="C14" s="36"/>
      <c r="D14" s="38">
        <f t="shared" ref="D14:K14" si="3">SUM(D15:D18)</f>
        <v>395.53</v>
      </c>
      <c r="E14" s="38">
        <f t="shared" si="3"/>
        <v>0</v>
      </c>
      <c r="F14" s="38">
        <f t="shared" si="3"/>
        <v>0</v>
      </c>
      <c r="G14" s="38">
        <f t="shared" si="3"/>
        <v>1.5</v>
      </c>
      <c r="H14" s="38">
        <f t="shared" si="3"/>
        <v>0</v>
      </c>
      <c r="I14" s="38"/>
      <c r="J14" s="38">
        <f t="shared" si="3"/>
        <v>0</v>
      </c>
      <c r="K14" s="38">
        <f t="shared" si="3"/>
        <v>0</v>
      </c>
      <c r="L14" s="38"/>
    </row>
    <row r="15" spans="1:12" ht="33" customHeight="1">
      <c r="A15" s="39" t="s">
        <v>86</v>
      </c>
      <c r="B15" s="40" t="s">
        <v>87</v>
      </c>
      <c r="C15" s="39" t="s">
        <v>88</v>
      </c>
      <c r="D15" s="41">
        <v>0.71</v>
      </c>
      <c r="E15" s="46"/>
      <c r="F15" s="50">
        <f t="shared" si="0"/>
        <v>0</v>
      </c>
      <c r="G15" s="45"/>
      <c r="H15" s="47"/>
      <c r="I15" s="49"/>
      <c r="J15" s="47"/>
      <c r="K15" s="47"/>
      <c r="L15" s="49"/>
    </row>
    <row r="16" spans="1:12" ht="33" customHeight="1">
      <c r="A16" s="39">
        <v>2.2000000000000002</v>
      </c>
      <c r="B16" s="40" t="s">
        <v>90</v>
      </c>
      <c r="C16" s="39" t="s">
        <v>91</v>
      </c>
      <c r="D16" s="41">
        <v>0.77</v>
      </c>
      <c r="E16" s="46"/>
      <c r="F16" s="50">
        <f t="shared" si="0"/>
        <v>0</v>
      </c>
      <c r="G16" s="45"/>
      <c r="H16" s="47"/>
      <c r="I16" s="49"/>
      <c r="J16" s="47"/>
      <c r="K16" s="47"/>
      <c r="L16" s="49"/>
    </row>
    <row r="17" spans="1:12" ht="33" customHeight="1">
      <c r="A17" s="39">
        <v>2.2999999999999998</v>
      </c>
      <c r="B17" s="40" t="s">
        <v>92</v>
      </c>
      <c r="C17" s="39" t="s">
        <v>93</v>
      </c>
      <c r="D17" s="41">
        <v>0.03</v>
      </c>
      <c r="E17" s="46"/>
      <c r="F17" s="50">
        <f t="shared" si="0"/>
        <v>0</v>
      </c>
      <c r="G17" s="45"/>
      <c r="H17" s="47"/>
      <c r="I17" s="49"/>
      <c r="J17" s="47"/>
      <c r="K17" s="47"/>
      <c r="L17" s="49"/>
    </row>
    <row r="18" spans="1:12" ht="33" customHeight="1">
      <c r="A18" s="39">
        <v>2.4</v>
      </c>
      <c r="B18" s="40" t="s">
        <v>97</v>
      </c>
      <c r="C18" s="39" t="s">
        <v>98</v>
      </c>
      <c r="D18" s="41">
        <v>394.02</v>
      </c>
      <c r="E18" s="46"/>
      <c r="F18" s="50">
        <f t="shared" si="0"/>
        <v>0</v>
      </c>
      <c r="G18" s="41">
        <v>1.5</v>
      </c>
      <c r="H18" s="38">
        <f t="shared" ref="H18:H19" si="4">SUM(H19:H22)</f>
        <v>0</v>
      </c>
      <c r="I18" s="49"/>
      <c r="J18" s="47"/>
      <c r="K18" s="47"/>
      <c r="L18" s="49"/>
    </row>
    <row r="19" spans="1:12" ht="33" customHeight="1">
      <c r="A19" s="36">
        <v>3</v>
      </c>
      <c r="B19" s="37" t="s">
        <v>99</v>
      </c>
      <c r="C19" s="36" t="s">
        <v>100</v>
      </c>
      <c r="D19" s="38">
        <v>18.59</v>
      </c>
      <c r="E19" s="46"/>
      <c r="F19" s="50">
        <f t="shared" si="0"/>
        <v>0</v>
      </c>
      <c r="G19" s="38">
        <v>3.25</v>
      </c>
      <c r="H19" s="38">
        <f t="shared" si="4"/>
        <v>0</v>
      </c>
      <c r="I19" s="49">
        <f t="shared" si="1"/>
        <v>0</v>
      </c>
      <c r="J19" s="46">
        <v>4.29</v>
      </c>
      <c r="K19" s="47"/>
      <c r="L19" s="49">
        <f t="shared" si="2"/>
        <v>0</v>
      </c>
    </row>
  </sheetData>
  <mergeCells count="8">
    <mergeCell ref="A1:L1"/>
    <mergeCell ref="I2:L2"/>
    <mergeCell ref="G3:I4"/>
    <mergeCell ref="J3:L4"/>
    <mergeCell ref="D3:F4"/>
    <mergeCell ref="A3:A5"/>
    <mergeCell ref="B3:B5"/>
    <mergeCell ref="C3:C5"/>
  </mergeCells>
  <pageMargins left="0.7" right="0.2" top="0.75" bottom="0.5" header="0.3" footer="0.05"/>
  <pageSetup paperSize="9"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6"/>
  <sheetViews>
    <sheetView workbookViewId="0">
      <selection activeCell="N7" sqref="N7"/>
    </sheetView>
  </sheetViews>
  <sheetFormatPr defaultColWidth="9.140625" defaultRowHeight="15.75"/>
  <cols>
    <col min="1" max="1" width="7.5703125" style="1" customWidth="1"/>
    <col min="2" max="2" width="43.42578125" style="1" customWidth="1"/>
    <col min="3" max="3" width="13.7109375" style="1" customWidth="1"/>
    <col min="4" max="9" width="12" style="1" customWidth="1"/>
    <col min="10" max="16384" width="9.140625" style="1"/>
  </cols>
  <sheetData>
    <row r="1" spans="1:9" ht="27" customHeight="1">
      <c r="A1" s="79" t="s">
        <v>119</v>
      </c>
      <c r="B1" s="79"/>
      <c r="C1" s="79"/>
      <c r="D1" s="79"/>
      <c r="E1" s="79"/>
      <c r="F1" s="79"/>
      <c r="G1" s="79"/>
      <c r="H1" s="79"/>
      <c r="I1" s="79"/>
    </row>
    <row r="2" spans="1:9">
      <c r="H2" s="67" t="s">
        <v>120</v>
      </c>
      <c r="I2" s="67"/>
    </row>
    <row r="3" spans="1:9" ht="23.25" customHeight="1">
      <c r="A3" s="80" t="s">
        <v>56</v>
      </c>
      <c r="B3" s="80" t="s">
        <v>57</v>
      </c>
      <c r="C3" s="80" t="s">
        <v>58</v>
      </c>
      <c r="D3" s="61" t="s">
        <v>59</v>
      </c>
      <c r="E3" s="61"/>
      <c r="F3" s="61"/>
      <c r="G3" s="61" t="s">
        <v>60</v>
      </c>
      <c r="H3" s="61"/>
      <c r="I3" s="61"/>
    </row>
    <row r="4" spans="1:9" ht="23.25" customHeight="1">
      <c r="A4" s="80"/>
      <c r="B4" s="80"/>
      <c r="C4" s="80"/>
      <c r="D4" s="61"/>
      <c r="E4" s="61"/>
      <c r="F4" s="61"/>
      <c r="G4" s="61"/>
      <c r="H4" s="61"/>
      <c r="I4" s="61"/>
    </row>
    <row r="5" spans="1:9" ht="38.25" customHeight="1">
      <c r="A5" s="80"/>
      <c r="B5" s="80"/>
      <c r="C5" s="80"/>
      <c r="D5" s="33" t="s">
        <v>63</v>
      </c>
      <c r="E5" s="33" t="s">
        <v>62</v>
      </c>
      <c r="F5" s="33" t="s">
        <v>5</v>
      </c>
      <c r="G5" s="33" t="s">
        <v>63</v>
      </c>
      <c r="H5" s="33" t="s">
        <v>62</v>
      </c>
      <c r="I5" s="33" t="s">
        <v>5</v>
      </c>
    </row>
    <row r="6" spans="1:9" ht="18.75" customHeight="1">
      <c r="A6" s="36">
        <v>1</v>
      </c>
      <c r="B6" s="51" t="s">
        <v>104</v>
      </c>
      <c r="C6" s="51" t="s">
        <v>109</v>
      </c>
      <c r="D6" s="38">
        <v>130.29</v>
      </c>
      <c r="E6" s="52">
        <v>27.82</v>
      </c>
      <c r="F6" s="50">
        <f>E6/D6</f>
        <v>0.21352367794919028</v>
      </c>
      <c r="G6" s="38">
        <v>191.69</v>
      </c>
      <c r="H6" s="38">
        <v>26.79</v>
      </c>
      <c r="I6" s="49">
        <f>H6/G6</f>
        <v>0.13975689916010225</v>
      </c>
    </row>
    <row r="7" spans="1:9" ht="18.75" customHeight="1">
      <c r="A7" s="39" t="s">
        <v>66</v>
      </c>
      <c r="B7" s="45" t="s">
        <v>67</v>
      </c>
      <c r="C7" s="45" t="s">
        <v>110</v>
      </c>
      <c r="D7" s="41">
        <v>18.489999999999998</v>
      </c>
      <c r="E7" s="53">
        <v>9.39</v>
      </c>
      <c r="F7" s="50">
        <f t="shared" ref="F7:F26" si="0">E7/D7</f>
        <v>0.50784207679826943</v>
      </c>
      <c r="G7" s="41">
        <v>15.09</v>
      </c>
      <c r="H7" s="41">
        <v>3.09</v>
      </c>
      <c r="I7" s="49">
        <f t="shared" ref="I7:I26" si="1">H7/G7</f>
        <v>0.2047713717693837</v>
      </c>
    </row>
    <row r="8" spans="1:9" ht="18.75" customHeight="1">
      <c r="A8" s="42"/>
      <c r="B8" s="54" t="s">
        <v>8</v>
      </c>
      <c r="C8" s="54" t="s">
        <v>111</v>
      </c>
      <c r="D8" s="44">
        <v>17.54</v>
      </c>
      <c r="E8" s="55">
        <v>9.39</v>
      </c>
      <c r="F8" s="50">
        <f t="shared" si="0"/>
        <v>0.53534777651083243</v>
      </c>
      <c r="G8" s="44">
        <v>14.47</v>
      </c>
      <c r="H8" s="44">
        <v>3.09</v>
      </c>
      <c r="I8" s="49">
        <f t="shared" si="1"/>
        <v>0.21354526606772631</v>
      </c>
    </row>
    <row r="9" spans="1:9" s="2" customFormat="1" ht="18.75" customHeight="1">
      <c r="A9" s="39" t="s">
        <v>70</v>
      </c>
      <c r="B9" s="45" t="s">
        <v>71</v>
      </c>
      <c r="C9" s="45" t="s">
        <v>112</v>
      </c>
      <c r="D9" s="41">
        <v>43.67</v>
      </c>
      <c r="E9" s="53">
        <v>13.62</v>
      </c>
      <c r="F9" s="50">
        <f t="shared" si="0"/>
        <v>0.31188458896267457</v>
      </c>
      <c r="G9" s="41">
        <v>35.93</v>
      </c>
      <c r="H9" s="41">
        <v>3.06</v>
      </c>
      <c r="I9" s="49">
        <f t="shared" si="1"/>
        <v>8.5165599777344836E-2</v>
      </c>
    </row>
    <row r="10" spans="1:9" ht="18.75" customHeight="1">
      <c r="A10" s="39" t="s">
        <v>73</v>
      </c>
      <c r="B10" s="45" t="s">
        <v>74</v>
      </c>
      <c r="C10" s="45" t="s">
        <v>113</v>
      </c>
      <c r="D10" s="41">
        <v>22.93</v>
      </c>
      <c r="E10" s="53">
        <v>1.55</v>
      </c>
      <c r="F10" s="50">
        <f t="shared" si="0"/>
        <v>6.7597034452682073E-2</v>
      </c>
      <c r="G10" s="41">
        <v>28.31</v>
      </c>
      <c r="H10" s="41">
        <v>10.039999999999999</v>
      </c>
      <c r="I10" s="49">
        <f t="shared" si="1"/>
        <v>0.35464500176616037</v>
      </c>
    </row>
    <row r="11" spans="1:9" ht="18.75" customHeight="1">
      <c r="A11" s="39" t="s">
        <v>79</v>
      </c>
      <c r="B11" s="45" t="s">
        <v>80</v>
      </c>
      <c r="C11" s="45" t="s">
        <v>114</v>
      </c>
      <c r="D11" s="41">
        <v>44.47</v>
      </c>
      <c r="E11" s="53">
        <v>3.24</v>
      </c>
      <c r="F11" s="50">
        <f t="shared" si="0"/>
        <v>7.2858106588711502E-2</v>
      </c>
      <c r="G11" s="41">
        <v>108.23</v>
      </c>
      <c r="H11" s="41">
        <v>10.23</v>
      </c>
      <c r="I11" s="49">
        <f t="shared" si="1"/>
        <v>9.4520927654070039E-2</v>
      </c>
    </row>
    <row r="12" spans="1:9" ht="18.75" customHeight="1">
      <c r="A12" s="39" t="s">
        <v>82</v>
      </c>
      <c r="B12" s="45" t="s">
        <v>105</v>
      </c>
      <c r="C12" s="45" t="s">
        <v>115</v>
      </c>
      <c r="D12" s="41">
        <v>0.73</v>
      </c>
      <c r="E12" s="53">
        <v>0.02</v>
      </c>
      <c r="F12" s="50">
        <f t="shared" si="0"/>
        <v>2.7397260273972605E-2</v>
      </c>
      <c r="G12" s="41">
        <v>4.13</v>
      </c>
      <c r="H12" s="41">
        <v>0.36</v>
      </c>
      <c r="I12" s="49">
        <f t="shared" si="1"/>
        <v>8.7167070217917669E-2</v>
      </c>
    </row>
    <row r="13" spans="1:9" ht="18.75" customHeight="1">
      <c r="A13" s="36">
        <v>2</v>
      </c>
      <c r="B13" s="51" t="s">
        <v>106</v>
      </c>
      <c r="C13" s="51" t="s">
        <v>116</v>
      </c>
      <c r="D13" s="38">
        <v>19.63</v>
      </c>
      <c r="E13" s="52">
        <v>3.79</v>
      </c>
      <c r="F13" s="50">
        <f t="shared" si="0"/>
        <v>0.19307182883341825</v>
      </c>
      <c r="G13" s="38">
        <v>31.97</v>
      </c>
      <c r="H13" s="38">
        <v>1.77</v>
      </c>
      <c r="I13" s="49">
        <f t="shared" si="1"/>
        <v>5.5364404128870816E-2</v>
      </c>
    </row>
    <row r="14" spans="1:9" ht="18.75" customHeight="1">
      <c r="A14" s="39" t="s">
        <v>86</v>
      </c>
      <c r="B14" s="45" t="s">
        <v>107</v>
      </c>
      <c r="C14" s="45" t="s">
        <v>117</v>
      </c>
      <c r="D14" s="41">
        <v>0</v>
      </c>
      <c r="E14" s="53">
        <v>0</v>
      </c>
      <c r="F14" s="50"/>
      <c r="G14" s="41">
        <v>0.84</v>
      </c>
      <c r="H14" s="41">
        <v>0</v>
      </c>
      <c r="I14" s="49">
        <f t="shared" si="1"/>
        <v>0</v>
      </c>
    </row>
    <row r="15" spans="1:9" ht="18.75" customHeight="1">
      <c r="A15" s="39" t="s">
        <v>94</v>
      </c>
      <c r="B15" s="45" t="s">
        <v>121</v>
      </c>
      <c r="C15" s="45" t="s">
        <v>122</v>
      </c>
      <c r="D15" s="41">
        <v>0</v>
      </c>
      <c r="E15" s="53">
        <v>0</v>
      </c>
      <c r="F15" s="50"/>
      <c r="G15" s="41">
        <v>0.19</v>
      </c>
      <c r="H15" s="41">
        <v>0</v>
      </c>
      <c r="I15" s="49">
        <f t="shared" si="1"/>
        <v>0</v>
      </c>
    </row>
    <row r="16" spans="1:9" ht="18.75" customHeight="1">
      <c r="A16" s="39" t="s">
        <v>95</v>
      </c>
      <c r="B16" s="45" t="s">
        <v>123</v>
      </c>
      <c r="C16" s="45" t="s">
        <v>124</v>
      </c>
      <c r="D16" s="41">
        <v>0</v>
      </c>
      <c r="E16" s="53">
        <v>0</v>
      </c>
      <c r="F16" s="50"/>
      <c r="G16" s="41">
        <v>0.02</v>
      </c>
      <c r="H16" s="41">
        <v>0</v>
      </c>
      <c r="I16" s="49">
        <f t="shared" si="1"/>
        <v>0</v>
      </c>
    </row>
    <row r="17" spans="1:9" ht="18.75" customHeight="1">
      <c r="A17" s="39" t="s">
        <v>96</v>
      </c>
      <c r="B17" s="45" t="s">
        <v>125</v>
      </c>
      <c r="C17" s="45" t="s">
        <v>126</v>
      </c>
      <c r="D17" s="41">
        <v>3.62</v>
      </c>
      <c r="E17" s="53">
        <v>2.81</v>
      </c>
      <c r="F17" s="50">
        <f t="shared" si="0"/>
        <v>0.77624309392265189</v>
      </c>
      <c r="G17" s="41">
        <v>4.9400000000000004</v>
      </c>
      <c r="H17" s="41">
        <v>0</v>
      </c>
      <c r="I17" s="49">
        <f t="shared" si="1"/>
        <v>0</v>
      </c>
    </row>
    <row r="18" spans="1:9" ht="18.75" customHeight="1">
      <c r="A18" s="39" t="s">
        <v>127</v>
      </c>
      <c r="B18" s="45" t="s">
        <v>128</v>
      </c>
      <c r="C18" s="45" t="s">
        <v>129</v>
      </c>
      <c r="D18" s="41">
        <v>0</v>
      </c>
      <c r="E18" s="53">
        <v>0</v>
      </c>
      <c r="F18" s="50"/>
      <c r="G18" s="41">
        <v>4.9400000000000004</v>
      </c>
      <c r="H18" s="41">
        <v>0</v>
      </c>
      <c r="I18" s="49">
        <f t="shared" si="1"/>
        <v>0</v>
      </c>
    </row>
    <row r="19" spans="1:9" ht="18.75" customHeight="1">
      <c r="A19" s="39" t="s">
        <v>130</v>
      </c>
      <c r="B19" s="45" t="s">
        <v>131</v>
      </c>
      <c r="C19" s="45" t="s">
        <v>132</v>
      </c>
      <c r="D19" s="41">
        <v>1.83</v>
      </c>
      <c r="E19" s="53">
        <v>0.84</v>
      </c>
      <c r="F19" s="50">
        <f t="shared" si="0"/>
        <v>0.45901639344262291</v>
      </c>
      <c r="G19" s="41">
        <v>1.39</v>
      </c>
      <c r="H19" s="41">
        <v>0.4</v>
      </c>
      <c r="I19" s="49">
        <f t="shared" si="1"/>
        <v>0.28776978417266191</v>
      </c>
    </row>
    <row r="20" spans="1:9" ht="18.75" customHeight="1">
      <c r="A20" s="39" t="s">
        <v>49</v>
      </c>
      <c r="B20" s="45" t="s">
        <v>133</v>
      </c>
      <c r="C20" s="45" t="s">
        <v>134</v>
      </c>
      <c r="D20" s="41">
        <v>1.67</v>
      </c>
      <c r="E20" s="53">
        <v>0</v>
      </c>
      <c r="F20" s="50">
        <f t="shared" si="0"/>
        <v>0</v>
      </c>
      <c r="G20" s="41">
        <v>0.4</v>
      </c>
      <c r="H20" s="41">
        <v>0.21</v>
      </c>
      <c r="I20" s="49">
        <f t="shared" si="1"/>
        <v>0.52499999999999991</v>
      </c>
    </row>
    <row r="21" spans="1:9" ht="18.75" customHeight="1">
      <c r="A21" s="39" t="s">
        <v>48</v>
      </c>
      <c r="B21" s="45" t="s">
        <v>135</v>
      </c>
      <c r="C21" s="45" t="s">
        <v>136</v>
      </c>
      <c r="D21" s="41">
        <v>0.43</v>
      </c>
      <c r="E21" s="53">
        <v>0</v>
      </c>
      <c r="F21" s="50">
        <f t="shared" si="0"/>
        <v>0</v>
      </c>
      <c r="G21" s="41">
        <v>0.04</v>
      </c>
      <c r="H21" s="41">
        <v>0</v>
      </c>
      <c r="I21" s="49">
        <f t="shared" si="1"/>
        <v>0</v>
      </c>
    </row>
    <row r="22" spans="1:9" ht="18.75" customHeight="1">
      <c r="A22" s="39" t="s">
        <v>137</v>
      </c>
      <c r="B22" s="45" t="s">
        <v>138</v>
      </c>
      <c r="C22" s="45" t="s">
        <v>139</v>
      </c>
      <c r="D22" s="41">
        <v>0</v>
      </c>
      <c r="E22" s="53">
        <v>0</v>
      </c>
      <c r="F22" s="50"/>
      <c r="G22" s="41">
        <v>0.24</v>
      </c>
      <c r="H22" s="41">
        <v>0</v>
      </c>
      <c r="I22" s="49">
        <f t="shared" si="1"/>
        <v>0</v>
      </c>
    </row>
    <row r="23" spans="1:9" ht="18.75" customHeight="1">
      <c r="A23" s="39" t="s">
        <v>140</v>
      </c>
      <c r="B23" s="45" t="s">
        <v>141</v>
      </c>
      <c r="C23" s="45" t="s">
        <v>142</v>
      </c>
      <c r="D23" s="41">
        <v>0.03</v>
      </c>
      <c r="E23" s="53">
        <v>0.05</v>
      </c>
      <c r="F23" s="50">
        <f t="shared" si="0"/>
        <v>1.6666666666666667</v>
      </c>
      <c r="G23" s="41">
        <v>0.52</v>
      </c>
      <c r="H23" s="41">
        <v>0.08</v>
      </c>
      <c r="I23" s="49">
        <f t="shared" si="1"/>
        <v>0.15384615384615385</v>
      </c>
    </row>
    <row r="24" spans="1:9" ht="18.75" customHeight="1">
      <c r="A24" s="39" t="s">
        <v>145</v>
      </c>
      <c r="B24" s="45" t="s">
        <v>146</v>
      </c>
      <c r="C24" s="45" t="s">
        <v>147</v>
      </c>
      <c r="D24" s="41">
        <v>0.36</v>
      </c>
      <c r="E24" s="53">
        <v>0.01</v>
      </c>
      <c r="F24" s="50">
        <f t="shared" si="0"/>
        <v>2.777777777777778E-2</v>
      </c>
      <c r="G24" s="41">
        <v>1.01</v>
      </c>
      <c r="H24" s="41">
        <v>0</v>
      </c>
      <c r="I24" s="49">
        <f t="shared" si="1"/>
        <v>0</v>
      </c>
    </row>
    <row r="25" spans="1:9" ht="18.75" customHeight="1">
      <c r="A25" s="39" t="s">
        <v>152</v>
      </c>
      <c r="B25" s="45" t="s">
        <v>153</v>
      </c>
      <c r="C25" s="45" t="s">
        <v>154</v>
      </c>
      <c r="D25" s="41">
        <v>11.6</v>
      </c>
      <c r="E25" s="53">
        <v>0.09</v>
      </c>
      <c r="F25" s="50">
        <f t="shared" si="0"/>
        <v>7.7586206896551723E-3</v>
      </c>
      <c r="G25" s="41">
        <v>17.84</v>
      </c>
      <c r="H25" s="41">
        <v>1.0900000000000001</v>
      </c>
      <c r="I25" s="49">
        <f t="shared" si="1"/>
        <v>6.1098654708520182E-2</v>
      </c>
    </row>
    <row r="26" spans="1:9" ht="18.75" customHeight="1">
      <c r="A26" s="39" t="s">
        <v>155</v>
      </c>
      <c r="B26" s="45" t="s">
        <v>156</v>
      </c>
      <c r="C26" s="45" t="s">
        <v>157</v>
      </c>
      <c r="D26" s="41">
        <v>0.09</v>
      </c>
      <c r="E26" s="53">
        <v>0</v>
      </c>
      <c r="F26" s="50">
        <f t="shared" si="0"/>
        <v>0</v>
      </c>
      <c r="G26" s="41">
        <v>0.12</v>
      </c>
      <c r="H26" s="41">
        <v>0</v>
      </c>
      <c r="I26" s="49">
        <f t="shared" si="1"/>
        <v>0</v>
      </c>
    </row>
  </sheetData>
  <mergeCells count="7">
    <mergeCell ref="A1:I1"/>
    <mergeCell ref="A3:A5"/>
    <mergeCell ref="B3:B5"/>
    <mergeCell ref="C3:C5"/>
    <mergeCell ref="D3:F4"/>
    <mergeCell ref="G3:I4"/>
    <mergeCell ref="H2:I2"/>
  </mergeCells>
  <pageMargins left="0.45" right="0.45" top="0.5" bottom="0.2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8"/>
  <sheetViews>
    <sheetView tabSelected="1" workbookViewId="0">
      <selection activeCell="F7" sqref="F7"/>
    </sheetView>
  </sheetViews>
  <sheetFormatPr defaultColWidth="9.140625" defaultRowHeight="15.75"/>
  <cols>
    <col min="1" max="1" width="7.5703125" style="1" customWidth="1"/>
    <col min="2" max="2" width="38.85546875" style="1" customWidth="1"/>
    <col min="3" max="3" width="12.140625" style="1" customWidth="1"/>
    <col min="4" max="12" width="11.140625" style="1" customWidth="1"/>
    <col min="13" max="16384" width="9.140625" style="1"/>
  </cols>
  <sheetData>
    <row r="1" spans="1:12" ht="21.75" customHeight="1">
      <c r="A1" s="69" t="s">
        <v>178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2" ht="21" customHeight="1">
      <c r="I2" s="67" t="s">
        <v>177</v>
      </c>
      <c r="J2" s="67"/>
      <c r="K2" s="67"/>
      <c r="L2" s="67"/>
    </row>
    <row r="3" spans="1:12" ht="12" customHeight="1">
      <c r="A3" s="76" t="s">
        <v>56</v>
      </c>
      <c r="B3" s="76" t="s">
        <v>57</v>
      </c>
      <c r="C3" s="76" t="s">
        <v>58</v>
      </c>
      <c r="D3" s="70" t="s">
        <v>101</v>
      </c>
      <c r="E3" s="71"/>
      <c r="F3" s="72"/>
      <c r="G3" s="70" t="s">
        <v>59</v>
      </c>
      <c r="H3" s="71"/>
      <c r="I3" s="72"/>
      <c r="J3" s="70" t="s">
        <v>60</v>
      </c>
      <c r="K3" s="71"/>
      <c r="L3" s="72"/>
    </row>
    <row r="4" spans="1:12" ht="15.75" customHeight="1">
      <c r="A4" s="77"/>
      <c r="B4" s="77"/>
      <c r="C4" s="77"/>
      <c r="D4" s="73"/>
      <c r="E4" s="74"/>
      <c r="F4" s="75"/>
      <c r="G4" s="73"/>
      <c r="H4" s="74"/>
      <c r="I4" s="75"/>
      <c r="J4" s="73"/>
      <c r="K4" s="74"/>
      <c r="L4" s="75"/>
    </row>
    <row r="5" spans="1:12" ht="51.75" customHeight="1">
      <c r="A5" s="77"/>
      <c r="B5" s="77"/>
      <c r="C5" s="77"/>
      <c r="D5" s="34" t="s">
        <v>61</v>
      </c>
      <c r="E5" s="34" t="s">
        <v>62</v>
      </c>
      <c r="F5" s="34" t="s">
        <v>5</v>
      </c>
      <c r="G5" s="34" t="s">
        <v>63</v>
      </c>
      <c r="H5" s="34" t="s">
        <v>62</v>
      </c>
      <c r="I5" s="34" t="s">
        <v>5</v>
      </c>
      <c r="J5" s="34" t="s">
        <v>63</v>
      </c>
      <c r="K5" s="34" t="s">
        <v>62</v>
      </c>
      <c r="L5" s="34" t="s">
        <v>5</v>
      </c>
    </row>
    <row r="6" spans="1:12" ht="23.25" customHeight="1">
      <c r="A6" s="56">
        <v>1</v>
      </c>
      <c r="B6" s="57" t="s">
        <v>104</v>
      </c>
      <c r="C6" s="56" t="s">
        <v>109</v>
      </c>
      <c r="D6" s="58">
        <v>28.86</v>
      </c>
      <c r="E6" s="46"/>
      <c r="F6" s="50">
        <f>E6/D6</f>
        <v>0</v>
      </c>
      <c r="G6" s="58">
        <v>1.97</v>
      </c>
      <c r="H6" s="59"/>
      <c r="I6" s="49">
        <f>H6/G6</f>
        <v>0</v>
      </c>
      <c r="J6" s="58">
        <v>0.3</v>
      </c>
      <c r="K6" s="59"/>
      <c r="L6" s="49">
        <f>K6/J6</f>
        <v>0</v>
      </c>
    </row>
    <row r="7" spans="1:12" ht="23.25" customHeight="1">
      <c r="A7" s="39" t="s">
        <v>66</v>
      </c>
      <c r="B7" s="40" t="s">
        <v>74</v>
      </c>
      <c r="C7" s="39" t="s">
        <v>113</v>
      </c>
      <c r="D7" s="41">
        <v>0.9</v>
      </c>
      <c r="E7" s="47"/>
      <c r="F7" s="50">
        <f t="shared" ref="F7:F28" si="0">E7/D7</f>
        <v>0</v>
      </c>
      <c r="G7" s="45"/>
      <c r="H7" s="45"/>
      <c r="I7" s="49"/>
      <c r="J7" s="45"/>
      <c r="K7" s="45"/>
      <c r="L7" s="49"/>
    </row>
    <row r="8" spans="1:12" ht="23.25" customHeight="1">
      <c r="A8" s="39" t="s">
        <v>70</v>
      </c>
      <c r="B8" s="40" t="s">
        <v>158</v>
      </c>
      <c r="C8" s="39" t="s">
        <v>159</v>
      </c>
      <c r="D8" s="41">
        <v>27.96</v>
      </c>
      <c r="E8" s="46"/>
      <c r="F8" s="50">
        <f t="shared" si="0"/>
        <v>0</v>
      </c>
      <c r="G8" s="41">
        <v>1.97</v>
      </c>
      <c r="H8" s="45"/>
      <c r="I8" s="49">
        <f t="shared" ref="I8:I20" si="1">H8/G8</f>
        <v>0</v>
      </c>
      <c r="J8" s="41">
        <v>0.3</v>
      </c>
      <c r="K8" s="45"/>
      <c r="L8" s="49">
        <f t="shared" ref="L8:L20" si="2">K8/J8</f>
        <v>0</v>
      </c>
    </row>
    <row r="9" spans="1:12" ht="23.25" customHeight="1">
      <c r="A9" s="36">
        <v>2</v>
      </c>
      <c r="B9" s="37" t="s">
        <v>106</v>
      </c>
      <c r="C9" s="36" t="s">
        <v>116</v>
      </c>
      <c r="D9" s="38">
        <v>573.48</v>
      </c>
      <c r="E9" s="51">
        <v>10.89</v>
      </c>
      <c r="F9" s="50">
        <f t="shared" si="0"/>
        <v>1.898932831136221E-2</v>
      </c>
      <c r="G9" s="38">
        <v>18.72</v>
      </c>
      <c r="H9" s="38">
        <v>5.4</v>
      </c>
      <c r="I9" s="49">
        <f t="shared" si="1"/>
        <v>0.28846153846153849</v>
      </c>
      <c r="J9" s="58">
        <v>28.38</v>
      </c>
      <c r="K9" s="38">
        <v>4.7300000000000004</v>
      </c>
      <c r="L9" s="49">
        <f t="shared" si="2"/>
        <v>0.16666666666666669</v>
      </c>
    </row>
    <row r="10" spans="1:12" ht="23.25" customHeight="1">
      <c r="A10" s="39" t="s">
        <v>86</v>
      </c>
      <c r="B10" s="40" t="s">
        <v>107</v>
      </c>
      <c r="C10" s="39" t="s">
        <v>117</v>
      </c>
      <c r="D10" s="41">
        <v>1.47</v>
      </c>
      <c r="E10" s="46"/>
      <c r="F10" s="50">
        <f t="shared" si="0"/>
        <v>0</v>
      </c>
      <c r="G10" s="41">
        <v>1.37</v>
      </c>
      <c r="H10" s="45"/>
      <c r="I10" s="49">
        <f t="shared" si="1"/>
        <v>0</v>
      </c>
      <c r="J10" s="45"/>
      <c r="K10" s="45"/>
      <c r="L10" s="49"/>
    </row>
    <row r="11" spans="1:12" ht="23.25" customHeight="1">
      <c r="A11" s="42" t="s">
        <v>89</v>
      </c>
      <c r="B11" s="43" t="s">
        <v>108</v>
      </c>
      <c r="C11" s="42" t="s">
        <v>118</v>
      </c>
      <c r="D11" s="44">
        <v>0.86</v>
      </c>
      <c r="E11" s="46"/>
      <c r="F11" s="50">
        <f t="shared" si="0"/>
        <v>0</v>
      </c>
      <c r="G11" s="44">
        <v>0.96</v>
      </c>
      <c r="H11" s="54"/>
      <c r="I11" s="49">
        <f t="shared" si="1"/>
        <v>0</v>
      </c>
      <c r="J11" s="54"/>
      <c r="K11" s="54"/>
      <c r="L11" s="49"/>
    </row>
    <row r="12" spans="1:12" ht="23.25" customHeight="1">
      <c r="A12" s="39" t="s">
        <v>160</v>
      </c>
      <c r="B12" s="40" t="s">
        <v>163</v>
      </c>
      <c r="C12" s="39" t="s">
        <v>172</v>
      </c>
      <c r="D12" s="41">
        <v>5.2</v>
      </c>
      <c r="E12" s="35">
        <v>4.58</v>
      </c>
      <c r="F12" s="50">
        <f t="shared" si="0"/>
        <v>0.88076923076923075</v>
      </c>
      <c r="G12" s="45"/>
      <c r="H12" s="45"/>
      <c r="I12" s="49"/>
      <c r="J12" s="41">
        <v>6.17</v>
      </c>
      <c r="K12" s="41">
        <v>4.58</v>
      </c>
      <c r="L12" s="49">
        <f t="shared" si="2"/>
        <v>0.74230145867098862</v>
      </c>
    </row>
    <row r="13" spans="1:12" ht="23.25" customHeight="1">
      <c r="A13" s="39" t="s">
        <v>161</v>
      </c>
      <c r="B13" s="40" t="s">
        <v>121</v>
      </c>
      <c r="C13" s="39" t="s">
        <v>122</v>
      </c>
      <c r="D13" s="41">
        <v>63.2</v>
      </c>
      <c r="E13" s="35">
        <v>5.09</v>
      </c>
      <c r="F13" s="50">
        <f t="shared" si="0"/>
        <v>8.0537974683544303E-2</v>
      </c>
      <c r="G13" s="41">
        <v>1</v>
      </c>
      <c r="H13" s="41">
        <v>5.01</v>
      </c>
      <c r="I13" s="49">
        <f t="shared" si="1"/>
        <v>5.01</v>
      </c>
      <c r="J13" s="41">
        <v>0.17</v>
      </c>
      <c r="K13" s="41">
        <v>7.0000000000000007E-2</v>
      </c>
      <c r="L13" s="49">
        <f t="shared" si="2"/>
        <v>0.41176470588235298</v>
      </c>
    </row>
    <row r="14" spans="1:12" ht="23.25" customHeight="1">
      <c r="A14" s="39" t="s">
        <v>162</v>
      </c>
      <c r="B14" s="40" t="s">
        <v>123</v>
      </c>
      <c r="C14" s="39" t="s">
        <v>124</v>
      </c>
      <c r="D14" s="41">
        <v>3.79</v>
      </c>
      <c r="E14" s="35"/>
      <c r="F14" s="50">
        <f t="shared" si="0"/>
        <v>0</v>
      </c>
      <c r="G14" s="45"/>
      <c r="H14" s="41">
        <v>0</v>
      </c>
      <c r="I14" s="49"/>
      <c r="J14" s="45"/>
      <c r="K14" s="45"/>
      <c r="L14" s="49"/>
    </row>
    <row r="15" spans="1:12" ht="23.25" customHeight="1">
      <c r="A15" s="39" t="s">
        <v>94</v>
      </c>
      <c r="B15" s="40" t="s">
        <v>164</v>
      </c>
      <c r="C15" s="39" t="s">
        <v>173</v>
      </c>
      <c r="D15" s="41">
        <v>252.03</v>
      </c>
      <c r="E15" s="35"/>
      <c r="F15" s="50">
        <f t="shared" si="0"/>
        <v>0</v>
      </c>
      <c r="G15" s="41">
        <v>6.75</v>
      </c>
      <c r="H15" s="41">
        <v>0</v>
      </c>
      <c r="I15" s="49">
        <f t="shared" si="1"/>
        <v>0</v>
      </c>
      <c r="J15" s="41">
        <v>4.9800000000000004</v>
      </c>
      <c r="K15" s="45"/>
      <c r="L15" s="49">
        <f t="shared" si="2"/>
        <v>0</v>
      </c>
    </row>
    <row r="16" spans="1:12" ht="23.25" customHeight="1">
      <c r="A16" s="39" t="s">
        <v>95</v>
      </c>
      <c r="B16" s="40" t="s">
        <v>125</v>
      </c>
      <c r="C16" s="39" t="s">
        <v>126</v>
      </c>
      <c r="D16" s="41">
        <v>15.18</v>
      </c>
      <c r="E16" s="35">
        <v>0.88</v>
      </c>
      <c r="F16" s="50">
        <f t="shared" si="0"/>
        <v>5.7971014492753624E-2</v>
      </c>
      <c r="G16" s="41">
        <v>4.8099999999999996</v>
      </c>
      <c r="H16" s="41">
        <v>0.06</v>
      </c>
      <c r="I16" s="49">
        <f t="shared" si="1"/>
        <v>1.2474012474012475E-2</v>
      </c>
      <c r="J16" s="44">
        <v>14.81</v>
      </c>
      <c r="K16" s="44">
        <v>7.0000000000000007E-2</v>
      </c>
      <c r="L16" s="49">
        <f t="shared" si="2"/>
        <v>4.7265361242403783E-3</v>
      </c>
    </row>
    <row r="17" spans="1:12" ht="23.25" customHeight="1">
      <c r="A17" s="39" t="s">
        <v>47</v>
      </c>
      <c r="B17" s="40" t="s">
        <v>166</v>
      </c>
      <c r="C17" s="39" t="s">
        <v>174</v>
      </c>
      <c r="D17" s="41">
        <v>0.1</v>
      </c>
      <c r="E17" s="35"/>
      <c r="F17" s="50">
        <f t="shared" si="0"/>
        <v>0</v>
      </c>
      <c r="G17" s="41">
        <v>0.1</v>
      </c>
      <c r="H17" s="45"/>
      <c r="I17" s="49">
        <f t="shared" si="1"/>
        <v>0</v>
      </c>
      <c r="J17" s="60">
        <v>0.1</v>
      </c>
      <c r="K17" s="45"/>
      <c r="L17" s="49">
        <f t="shared" si="2"/>
        <v>0</v>
      </c>
    </row>
    <row r="18" spans="1:12" ht="23.25" customHeight="1">
      <c r="A18" s="39" t="s">
        <v>96</v>
      </c>
      <c r="B18" s="40" t="s">
        <v>168</v>
      </c>
      <c r="C18" s="39" t="s">
        <v>175</v>
      </c>
      <c r="D18" s="41">
        <v>0.18</v>
      </c>
      <c r="E18" s="35"/>
      <c r="F18" s="50">
        <f t="shared" si="0"/>
        <v>0</v>
      </c>
      <c r="G18" s="45"/>
      <c r="H18" s="45"/>
      <c r="I18" s="49"/>
      <c r="J18" s="45"/>
      <c r="K18" s="45"/>
      <c r="L18" s="49"/>
    </row>
    <row r="19" spans="1:12" ht="23.25" customHeight="1">
      <c r="A19" s="42" t="s">
        <v>165</v>
      </c>
      <c r="B19" s="43" t="s">
        <v>131</v>
      </c>
      <c r="C19" s="42" t="s">
        <v>132</v>
      </c>
      <c r="D19" s="44">
        <v>22.51</v>
      </c>
      <c r="E19" s="35">
        <v>0.33</v>
      </c>
      <c r="F19" s="50">
        <f t="shared" si="0"/>
        <v>1.4660151043980453E-2</v>
      </c>
      <c r="G19" s="44">
        <v>3.23</v>
      </c>
      <c r="H19" s="44">
        <v>0.33</v>
      </c>
      <c r="I19" s="49">
        <f t="shared" si="1"/>
        <v>0.1021671826625387</v>
      </c>
      <c r="J19" s="41">
        <v>2.23</v>
      </c>
      <c r="K19" s="45"/>
      <c r="L19" s="49">
        <f t="shared" si="2"/>
        <v>0</v>
      </c>
    </row>
    <row r="20" spans="1:12" ht="23.25" customHeight="1">
      <c r="A20" s="39" t="s">
        <v>127</v>
      </c>
      <c r="B20" s="40" t="s">
        <v>133</v>
      </c>
      <c r="C20" s="39" t="s">
        <v>134</v>
      </c>
      <c r="D20" s="41">
        <v>0.23</v>
      </c>
      <c r="E20" s="35"/>
      <c r="F20" s="50">
        <f t="shared" si="0"/>
        <v>0</v>
      </c>
      <c r="G20" s="41">
        <v>0.18</v>
      </c>
      <c r="H20" s="45"/>
      <c r="I20" s="49">
        <f t="shared" si="1"/>
        <v>0</v>
      </c>
      <c r="J20" s="41">
        <v>0.02</v>
      </c>
      <c r="K20" s="45"/>
      <c r="L20" s="49">
        <f t="shared" si="2"/>
        <v>0</v>
      </c>
    </row>
    <row r="21" spans="1:12" ht="23.25" customHeight="1">
      <c r="A21" s="39" t="s">
        <v>167</v>
      </c>
      <c r="B21" s="40" t="s">
        <v>135</v>
      </c>
      <c r="C21" s="39" t="s">
        <v>136</v>
      </c>
      <c r="D21" s="41">
        <v>0.19</v>
      </c>
      <c r="E21" s="35"/>
      <c r="F21" s="50">
        <f t="shared" si="0"/>
        <v>0</v>
      </c>
      <c r="G21" s="45"/>
      <c r="H21" s="45"/>
      <c r="I21" s="49"/>
      <c r="J21" s="45"/>
      <c r="K21" s="45"/>
      <c r="L21" s="49"/>
    </row>
    <row r="22" spans="1:12" ht="23.25" customHeight="1">
      <c r="A22" s="39" t="s">
        <v>130</v>
      </c>
      <c r="B22" s="40" t="s">
        <v>138</v>
      </c>
      <c r="C22" s="39" t="s">
        <v>139</v>
      </c>
      <c r="D22" s="41">
        <v>0.25</v>
      </c>
      <c r="E22" s="35"/>
      <c r="F22" s="50">
        <f t="shared" si="0"/>
        <v>0</v>
      </c>
      <c r="G22" s="45"/>
      <c r="H22" s="45"/>
      <c r="I22" s="49"/>
      <c r="J22" s="45"/>
      <c r="K22" s="45"/>
      <c r="L22" s="49"/>
    </row>
    <row r="23" spans="1:12" ht="23.25" customHeight="1">
      <c r="A23" s="39" t="s">
        <v>49</v>
      </c>
      <c r="B23" s="40" t="s">
        <v>171</v>
      </c>
      <c r="C23" s="39" t="s">
        <v>176</v>
      </c>
      <c r="D23" s="41">
        <v>0.25</v>
      </c>
      <c r="E23" s="35"/>
      <c r="F23" s="50">
        <f t="shared" si="0"/>
        <v>0</v>
      </c>
      <c r="G23" s="41">
        <v>0.25</v>
      </c>
      <c r="H23" s="45"/>
      <c r="I23" s="49"/>
      <c r="J23" s="45"/>
      <c r="K23" s="45"/>
      <c r="L23" s="49"/>
    </row>
    <row r="24" spans="1:12" ht="27.75" customHeight="1">
      <c r="A24" s="39" t="s">
        <v>48</v>
      </c>
      <c r="B24" s="40" t="s">
        <v>141</v>
      </c>
      <c r="C24" s="39" t="s">
        <v>142</v>
      </c>
      <c r="D24" s="41">
        <v>0.06</v>
      </c>
      <c r="E24" s="35"/>
      <c r="F24" s="50">
        <f t="shared" si="0"/>
        <v>0</v>
      </c>
      <c r="G24" s="45"/>
      <c r="H24" s="45"/>
      <c r="I24" s="49"/>
      <c r="J24" s="45"/>
      <c r="K24" s="45"/>
      <c r="L24" s="49"/>
    </row>
    <row r="25" spans="1:12" ht="23.25" customHeight="1">
      <c r="A25" s="39" t="s">
        <v>137</v>
      </c>
      <c r="B25" s="40" t="s">
        <v>143</v>
      </c>
      <c r="C25" s="39" t="s">
        <v>144</v>
      </c>
      <c r="D25" s="41">
        <v>207.57</v>
      </c>
      <c r="E25" s="35"/>
      <c r="F25" s="50">
        <f t="shared" si="0"/>
        <v>0</v>
      </c>
      <c r="G25" s="45"/>
      <c r="H25" s="45"/>
      <c r="I25" s="49"/>
      <c r="J25" s="45"/>
      <c r="K25" s="45"/>
      <c r="L25" s="49"/>
    </row>
    <row r="26" spans="1:12" ht="23.25" customHeight="1">
      <c r="A26" s="39" t="s">
        <v>169</v>
      </c>
      <c r="B26" s="40" t="s">
        <v>146</v>
      </c>
      <c r="C26" s="39" t="s">
        <v>147</v>
      </c>
      <c r="D26" s="41">
        <v>0.14000000000000001</v>
      </c>
      <c r="E26" s="35"/>
      <c r="F26" s="50">
        <f t="shared" si="0"/>
        <v>0</v>
      </c>
      <c r="G26" s="45"/>
      <c r="H26" s="45"/>
      <c r="I26" s="49"/>
      <c r="J26" s="45"/>
      <c r="K26" s="45"/>
      <c r="L26" s="49"/>
    </row>
    <row r="27" spans="1:12" ht="23.25" customHeight="1">
      <c r="A27" s="39" t="s">
        <v>170</v>
      </c>
      <c r="B27" s="40" t="s">
        <v>148</v>
      </c>
      <c r="C27" s="39" t="s">
        <v>149</v>
      </c>
      <c r="D27" s="41">
        <v>0.2</v>
      </c>
      <c r="E27" s="35"/>
      <c r="F27" s="50">
        <f t="shared" si="0"/>
        <v>0</v>
      </c>
      <c r="G27" s="45"/>
      <c r="H27" s="45"/>
      <c r="I27" s="49"/>
      <c r="J27" s="45"/>
      <c r="K27" s="45"/>
      <c r="L27" s="49"/>
    </row>
    <row r="28" spans="1:12" ht="23.25" customHeight="1">
      <c r="A28" s="39" t="s">
        <v>140</v>
      </c>
      <c r="B28" s="40" t="s">
        <v>150</v>
      </c>
      <c r="C28" s="39" t="s">
        <v>151</v>
      </c>
      <c r="D28" s="41">
        <v>7.0000000000000007E-2</v>
      </c>
      <c r="E28" s="35"/>
      <c r="F28" s="50">
        <f t="shared" si="0"/>
        <v>0</v>
      </c>
      <c r="G28" s="41">
        <v>7.0000000000000007E-2</v>
      </c>
      <c r="H28" s="45"/>
      <c r="I28" s="49"/>
      <c r="J28" s="45"/>
      <c r="K28" s="45"/>
      <c r="L28" s="49"/>
    </row>
  </sheetData>
  <mergeCells count="8">
    <mergeCell ref="A1:L1"/>
    <mergeCell ref="I2:L2"/>
    <mergeCell ref="J3:L4"/>
    <mergeCell ref="A3:A5"/>
    <mergeCell ref="B3:B5"/>
    <mergeCell ref="C3:C5"/>
    <mergeCell ref="D3:F4"/>
    <mergeCell ref="G3:I4"/>
  </mergeCells>
  <pageMargins left="0.45" right="0.45" top="0.25" bottom="0.25" header="0.3" footer="0.3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PHỤ LỤC 1A</vt:lpstr>
      <vt:lpstr>PHỤ LỤC 2A</vt:lpstr>
      <vt:lpstr>PHỤ LỤC 3A</vt:lpstr>
      <vt:lpstr>PHỤ LỤC 4A</vt:lpstr>
      <vt:lpstr>'PHỤ LỤC 1A'!Print_Titles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2023-12-09T08:58:34Z</cp:lastPrinted>
  <dcterms:created xsi:type="dcterms:W3CDTF">2023-10-13T07:23:43Z</dcterms:created>
  <dcterms:modified xsi:type="dcterms:W3CDTF">2023-12-09T08:59:49Z</dcterms:modified>
</cp:coreProperties>
</file>